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4.xml" ContentType="application/vnd.openxmlformats-officedocument.spreadsheetml.worksheet+xml"/>
  <Override PartName="/xl/tables/table9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tables/table1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Справочники" sheetId="3" state="visible" r:id="rId3"/>
    <sheet xmlns:r="http://schemas.openxmlformats.org/officeDocument/2006/relationships" name="Товары" sheetId="4" state="visible" r:id="rId4"/>
    <sheet xmlns:r="http://schemas.openxmlformats.org/officeDocument/2006/relationships" name="Остатки по складам" sheetId="5" state="visible" r:id="rId5"/>
    <sheet xmlns:r="http://schemas.openxmlformats.org/officeDocument/2006/relationships" name="Приход" sheetId="6" state="visible" r:id="rId6"/>
    <sheet xmlns:r="http://schemas.openxmlformats.org/officeDocument/2006/relationships" name="Расход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##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i val="1"/>
      <color rgb="0064748B"/>
    </font>
    <font>
      <b val="1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3" borderId="0" pivotButton="0" quotePrefix="0" xfId="0"/>
    <xf numFmtId="4" fontId="5" fillId="3" borderId="0" pivotButton="0" quotePrefix="0" xfId="0"/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  <xf numFmtId="49" fontId="0" fillId="0" borderId="0" pivotButton="0" quotePrefix="0" xfId="0"/>
    <xf numFmtId="4" fontId="0" fillId="0" borderId="0" pivotButton="0" quotePrefix="0" xfId="0"/>
    <xf numFmtId="0" fontId="0" fillId="3" borderId="0" pivotButton="0" quotePrefix="0" xfId="0"/>
    <xf numFmtId="4" fontId="0" fillId="3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ont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Склады" displayName="Склады" ref="A1:A3" headerRowCount="1">
  <autoFilter ref="A1:A3"/>
  <tableColumns count="1">
    <tableColumn id="1" name="Склад"/>
  </tableColumns>
  <tableStyleInfo name="TableStyleLight9" showRowStripes="1"/>
</table>
</file>

<file path=xl/tables/table2.xml><?xml version="1.0" encoding="utf-8"?>
<table xmlns="http://schemas.openxmlformats.org/spreadsheetml/2006/main" id="2" name="Категории" displayName="Категории" ref="C1:C7" headerRowCount="1">
  <autoFilter ref="C1:C7"/>
  <tableColumns count="1">
    <tableColumn id="3" name="Категория"/>
  </tableColumns>
  <tableStyleInfo name="TableStyleLight9" showRowStripes="1"/>
</table>
</file>

<file path=xl/tables/table3.xml><?xml version="1.0" encoding="utf-8"?>
<table xmlns="http://schemas.openxmlformats.org/spreadsheetml/2006/main" id="3" name="Производители" displayName="Производители" ref="E1:E6" headerRowCount="1">
  <autoFilter ref="E1:E6"/>
  <tableColumns count="1">
    <tableColumn id="5" name="Производитель"/>
  </tableColumns>
  <tableStyleInfo name="TableStyleLight9" showRowStripes="1"/>
</table>
</file>

<file path=xl/tables/table4.xml><?xml version="1.0" encoding="utf-8"?>
<table xmlns="http://schemas.openxmlformats.org/spreadsheetml/2006/main" id="4" name="Единицы" displayName="Единицы" ref="G1:G7" headerRowCount="1">
  <autoFilter ref="G1:G7"/>
  <tableColumns count="1">
    <tableColumn id="7" name="Ед. изм."/>
  </tableColumns>
  <tableStyleInfo name="TableStyleLight9" showRowStripes="1"/>
</table>
</file>

<file path=xl/tables/table5.xml><?xml version="1.0" encoding="utf-8"?>
<table xmlns="http://schemas.openxmlformats.org/spreadsheetml/2006/main" id="5" name="Поставщики" displayName="Поставщики" ref="I1:I6" headerRowCount="1">
  <autoFilter ref="I1:I6"/>
  <tableColumns count="1">
    <tableColumn id="9" name="Поставщик"/>
  </tableColumns>
  <tableStyleInfo name="TableStyleLight9" showRowStripes="1"/>
</table>
</file>

<file path=xl/tables/table6.xml><?xml version="1.0" encoding="utf-8"?>
<table xmlns="http://schemas.openxmlformats.org/spreadsheetml/2006/main" id="6" name="Покупатели" displayName="Покупатели" ref="K1:K4" headerRowCount="1">
  <autoFilter ref="K1:K4"/>
  <tableColumns count="1">
    <tableColumn id="11" name="Покупатель"/>
  </tableColumns>
  <tableStyleInfo name="TableStyleLight9" showRowStripes="1"/>
</table>
</file>

<file path=xl/tables/table7.xml><?xml version="1.0" encoding="utf-8"?>
<table xmlns="http://schemas.openxmlformats.org/spreadsheetml/2006/main" id="7" name="ТипыРасхода" displayName="ТипыРасхода" ref="M1:M6" headerRowCount="1">
  <autoFilter ref="M1:M6"/>
  <tableColumns count="1">
    <tableColumn id="13" name="Тип расхода"/>
  </tableColumns>
  <tableStyleInfo name="TableStyleLight9" showRowStripes="1"/>
</table>
</file>

<file path=xl/tables/table8.xml><?xml version="1.0" encoding="utf-8"?>
<table xmlns="http://schemas.openxmlformats.org/spreadsheetml/2006/main" id="8" name="Валюты" displayName="Валюты" ref="O1:P5" headerRowCount="1">
  <autoFilter ref="O1:P5"/>
  <tableColumns count="2">
    <tableColumn id="15" name="Валюта"/>
    <tableColumn id="16" name="Курс к рублю"/>
  </tableColumns>
  <tableStyleInfo name="TableStyleLight9" showRowStripes="1"/>
</table>
</file>

<file path=xl/tables/table9.xml><?xml version="1.0" encoding="utf-8"?>
<table xmlns="http://schemas.openxmlformats.org/spreadsheetml/2006/main" id="9" name="Товары" displayName="Товары" ref="A1:P9" headerRowCount="1">
  <autoFilter ref="A1:P9"/>
  <tableColumns count="16">
    <tableColumn id="1" name="SKU"/>
    <tableColumn id="2" name="Название"/>
    <tableColumn id="3" name="Категория"/>
    <tableColumn id="4" name="Производитель"/>
    <tableColumn id="5" name="Штрихкод"/>
    <tableColumn id="6" name="Ед. изм."/>
    <tableColumn id="7" name="Валюта"/>
    <tableColumn id="8" name="Закупочная цена"/>
    <tableColumn id="9" name="Цена"/>
    <tableColumn id="10" name="Мин. остаток"/>
    <tableColumn id="11" name="Начальный остаток"/>
    <tableColumn id="12" name="Приход"/>
    <tableColumn id="13" name="Расход"/>
    <tableColumn id="14" name="Остаток (все склады)"/>
    <tableColumn id="15" name="Стоимость остатка, ₽"/>
    <tableColumn id="16" name="Статус"/>
  </tableColumns>
  <tableStyleInfo name="TableStyleLight9" showRowStripes="1"/>
</table>
</file>

<file path=xl/tables/table10.xml><?xml version="1.0" encoding="utf-8"?>
<table xmlns="http://schemas.openxmlformats.org/spreadsheetml/2006/main" id="10" name="Приход" displayName="Приход" ref="A1:K7" headerRowCount="1">
  <autoFilter ref="A1:K7"/>
  <tableColumns count="11">
    <tableColumn id="1" name="Дата"/>
    <tableColumn id="2" name="SKU"/>
    <tableColumn id="3" name="Название"/>
    <tableColumn id="4" name="Количество"/>
    <tableColumn id="5" name="Цена за ед."/>
    <tableColumn id="6" name="Валюта"/>
    <tableColumn id="7" name="Сумма"/>
    <tableColumn id="8" name="Сумма, ₽"/>
    <tableColumn id="9" name="Склад"/>
    <tableColumn id="10" name="Поставщик"/>
    <tableColumn id="11" name="Документ / комментарий"/>
  </tableColumns>
  <tableStyleInfo name="TableStyleLight9" showRowStripes="1"/>
</table>
</file>

<file path=xl/tables/table11.xml><?xml version="1.0" encoding="utf-8"?>
<table xmlns="http://schemas.openxmlformats.org/spreadsheetml/2006/main" id="11" name="Расход" displayName="Расход" ref="A1:L8" headerRowCount="1">
  <autoFilter ref="A1:L8"/>
  <tableColumns count="12">
    <tableColumn id="1" name="Дата"/>
    <tableColumn id="2" name="SKU"/>
    <tableColumn id="3" name="Название"/>
    <tableColumn id="4" name="Количество"/>
    <tableColumn id="5" name="Цена за ед."/>
    <tableColumn id="6" name="Валюта"/>
    <tableColumn id="7" name="Сумма"/>
    <tableColumn id="8" name="Сумма, ₽"/>
    <tableColumn id="9" name="Склад"/>
    <tableColumn id="10" name="Тип расхода"/>
    <tableColumn id="11" name="Покупатель"/>
    <tableColumn id="12" name="Документ / комментарий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Relationship Type="http://schemas.openxmlformats.org/officeDocument/2006/relationships/table" Target="/xl/tables/table5.xml" Id="rId5"/><Relationship Type="http://schemas.openxmlformats.org/officeDocument/2006/relationships/table" Target="/xl/tables/table6.xml" Id="rId6"/><Relationship Type="http://schemas.openxmlformats.org/officeDocument/2006/relationships/table" Target="/xl/tables/table7.xml" Id="rId7"/><Relationship Type="http://schemas.openxmlformats.org/officeDocument/2006/relationships/table" Target="/xl/tables/table8.xml" Id="rId8"/></Relationships>
</file>

<file path=xl/worksheets/_rels/sheet4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Шаблон складского учёта в Excel</t>
        </is>
      </c>
    </row>
    <row r="2">
      <c r="A2" s="2" t="inlineStr">
        <is>
          <t>Бесплатно от InventoryMod: inventorymod.com/ru/</t>
        </is>
      </c>
    </row>
    <row r="3">
      <c r="A3" s="2" t="inlineStr"/>
    </row>
    <row r="4">
      <c r="A4" s="1" t="inlineStr">
        <is>
          <t>Как пользоваться</t>
        </is>
      </c>
    </row>
    <row r="5">
      <c r="A5" s="2" t="inlineStr">
        <is>
          <t>1. Лист «Справочники»: впишите свои склады, категории, производителей, единицы, поставщиков, покупателей и валюты с курсом к рублю. Новое значение добавляйте строкой под списком.</t>
        </is>
      </c>
    </row>
    <row r="6">
      <c r="A6" s="2" t="inlineStr">
        <is>
          <t>2. Лист «Товары»: SKU (уникальный артикул), название, цены, минимальный и начальный остаток. Начальный остаток относится к первому складу из справочника.</t>
        </is>
      </c>
    </row>
    <row r="7">
      <c r="A7" s="2" t="inlineStr">
        <is>
          <t>3. Лист «Приход»: каждая поставка отдельной строкой. SKU, валюта, склад и поставщик выбираются из списков.</t>
        </is>
      </c>
    </row>
    <row r="8">
      <c r="A8" s="2" t="inlineStr">
        <is>
          <t>4. Лист «Расход»: каждая продажа или списание отдельной строкой. Укажите склад, тип расхода и, для продаж, покупателя.</t>
        </is>
      </c>
    </row>
    <row r="9">
      <c r="A9" s="2" t="inlineStr">
        <is>
          <t>5. Перемещение между складами = две строки: в «Расходе» тип «Перемещение» со склада-отправителя, в «Приходе» поставщик «Внутреннее перемещение» на склад-получатель. Цена 0.</t>
        </is>
      </c>
    </row>
    <row r="10">
      <c r="A10" s="2" t="inlineStr">
        <is>
          <t>6. Лист «Остатки по складам» и голубые колонки считаются автоматически. Строки ниже минимума подсвечиваются красным.</t>
        </is>
      </c>
    </row>
    <row r="11">
      <c r="A11" s="2" t="inlineStr">
        <is>
          <t>7. Суммы в валюте пересчитываются в рубли по курсу из справочника. Курс общий: если его поменять, пересчитаются и старые операции.</t>
        </is>
      </c>
    </row>
    <row r="12">
      <c r="A12" s="2" t="inlineStr">
        <is>
          <t>8. Новые строки добавляйте прямо под таблицей: она расширится, формулы подтянутся.</t>
        </is>
      </c>
    </row>
    <row r="13">
      <c r="A13" s="2" t="inlineStr"/>
    </row>
    <row r="14">
      <c r="A14" s="1" t="inlineStr">
        <is>
          <t>Когда таблицы станет мало</t>
        </is>
      </c>
    </row>
    <row r="15">
      <c r="A15" s="2" t="inlineStr">
        <is>
          <t>Лист «Товары» подготовлен для импорта в бесплатную программу InventoryMod (веб, Chrome, Android, без регистрации).</t>
        </is>
      </c>
    </row>
    <row r="16">
      <c r="A16" s="2" t="inlineStr">
        <is>
          <t>«Импорт / Экспорт» → Товары → загрузите этот файл → проверьте сопоставление колонок → Импорт. Категории, производители и валюты создадутся по названию.</t>
        </is>
      </c>
    </row>
    <row r="17">
      <c r="A17" s="2" t="inlineStr">
        <is>
          <t>Остатки импортируются отдельно для каждого склада: модель «Остатки», операция «Снимок», колонки SKU и остаток нужного склада с листа «Остатки по складам».</t>
        </is>
      </c>
    </row>
    <row r="18">
      <c r="A18" s="2" t="inlineStr">
        <is>
          <t>Подробнее: https://inventorymod.com/ru/uchet-sklada-v-excel/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1" t="inlineStr">
        <is>
          <t>Сводка по складу</t>
        </is>
      </c>
    </row>
    <row r="2">
      <c r="A2" t="inlineStr">
        <is>
          <t>Позиций в справочнике</t>
        </is>
      </c>
      <c r="B2" s="3">
        <f>COUNTA(Товары!$A$2:$A$1000)</f>
        <v/>
      </c>
    </row>
    <row r="3">
      <c r="A3" t="inlineStr">
        <is>
          <t>Складов</t>
        </is>
      </c>
      <c r="B3" s="3">
        <f>COUNTA(Справочники!$A$2:$A$300)</f>
        <v/>
      </c>
    </row>
    <row r="4">
      <c r="A4" t="inlineStr">
        <is>
          <t>Общий остаток, ед.</t>
        </is>
      </c>
      <c r="B4" s="3">
        <f>SUM(Товары!$N$2:$N$1000)</f>
        <v/>
      </c>
    </row>
    <row r="5">
      <c r="A5" t="inlineStr">
        <is>
          <t>Стоимость остатка по закупке, ₽</t>
        </is>
      </c>
      <c r="B5" s="4">
        <f>SUM(Товары!$O$2:$O$1000)</f>
        <v/>
      </c>
    </row>
    <row r="6">
      <c r="A6" t="inlineStr">
        <is>
          <t>Позиций к заказу (ниже минимума)</t>
        </is>
      </c>
      <c r="B6" s="3">
        <f>COUNTIF(Товары!$P$2:$P$1000,"Заказать")</f>
        <v/>
      </c>
    </row>
    <row r="7">
      <c r="A7" t="inlineStr">
        <is>
          <t>Позиций нет в наличии</t>
        </is>
      </c>
      <c r="B7" s="3">
        <f>COUNTIF(Товары!$P$2:$P$1000,"Нет в наличии")</f>
        <v/>
      </c>
    </row>
    <row r="8">
      <c r="A8" t="inlineStr">
        <is>
          <t>Закупки, ₽</t>
        </is>
      </c>
      <c r="B8" s="4">
        <f>SUMIFS(Приход!$H$2:$H$5000,Приход!$J$2:$J$5000,"&lt;&gt;Внутреннее перемещение")</f>
        <v/>
      </c>
    </row>
    <row r="9">
      <c r="A9" t="inlineStr">
        <is>
          <t>Продажи, ₽</t>
        </is>
      </c>
      <c r="B9" s="4">
        <f>SUMIFS(Расход!$H$2:$H$5000,Расход!$J$2:$J$5000,"Продажа")</f>
        <v/>
      </c>
    </row>
    <row r="10">
      <c r="A10" t="inlineStr">
        <is>
          <t>Списано и недостача, ед.</t>
        </is>
      </c>
      <c r="B10" s="3">
        <f>SUMIFS(Расход!$D$2:$D$5000,Расход!$J$2:$J$5000,"Списание (брак)")+SUMIFS(Расход!$D$2:$D$5000,Расход!$J$2:$J$5000,"Недостача")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22" customWidth="1" min="3" max="3"/>
    <col width="3" customWidth="1" min="4" max="4"/>
    <col width="22" customWidth="1" min="5" max="5"/>
    <col width="3" customWidth="1" min="6" max="6"/>
    <col width="22" customWidth="1" min="7" max="7"/>
    <col width="3" customWidth="1" min="8" max="8"/>
    <col width="22" customWidth="1" min="9" max="9"/>
    <col width="3" customWidth="1" min="10" max="10"/>
    <col width="22" customWidth="1" min="11" max="11"/>
    <col width="3" customWidth="1" min="12" max="12"/>
    <col width="22" customWidth="1" min="13" max="13"/>
    <col width="3" customWidth="1" min="14" max="14"/>
    <col width="11" customWidth="1" min="15" max="15"/>
    <col width="13" customWidth="1" min="16" max="16"/>
  </cols>
  <sheetData>
    <row r="1" ht="30" customHeight="1">
      <c r="A1" s="5" t="inlineStr">
        <is>
          <t>Склад</t>
        </is>
      </c>
      <c r="C1" s="5" t="inlineStr">
        <is>
          <t>Категория</t>
        </is>
      </c>
      <c r="E1" s="5" t="inlineStr">
        <is>
          <t>Производитель</t>
        </is>
      </c>
      <c r="G1" s="5" t="inlineStr">
        <is>
          <t>Ед. изм.</t>
        </is>
      </c>
      <c r="I1" s="5" t="inlineStr">
        <is>
          <t>Поставщик</t>
        </is>
      </c>
      <c r="K1" s="5" t="inlineStr">
        <is>
          <t>Покупатель</t>
        </is>
      </c>
      <c r="M1" s="5" t="inlineStr">
        <is>
          <t>Тип расхода</t>
        </is>
      </c>
      <c r="O1" s="6" t="inlineStr">
        <is>
          <t>Валюта</t>
        </is>
      </c>
      <c r="P1" s="6" t="inlineStr">
        <is>
          <t>Курс к рублю</t>
        </is>
      </c>
    </row>
    <row r="2">
      <c r="A2" t="inlineStr">
        <is>
          <t>Основной склад</t>
        </is>
      </c>
      <c r="C2" t="inlineStr">
        <is>
          <t>Посуда</t>
        </is>
      </c>
      <c r="E2" t="inlineStr">
        <is>
          <t>Luminarc</t>
        </is>
      </c>
      <c r="G2" t="inlineStr">
        <is>
          <t>шт</t>
        </is>
      </c>
      <c r="I2" t="inlineStr">
        <is>
          <t>ООО «ПосудаОпт»</t>
        </is>
      </c>
      <c r="K2" t="inlineStr">
        <is>
          <t>Розница</t>
        </is>
      </c>
      <c r="M2" t="inlineStr">
        <is>
          <t>Продажа</t>
        </is>
      </c>
      <c r="O2" t="inlineStr">
        <is>
          <t>RUB</t>
        </is>
      </c>
      <c r="P2" s="7" t="n">
        <v>1</v>
      </c>
    </row>
    <row r="3">
      <c r="A3" t="inlineStr">
        <is>
          <t>Магазин на Ленина</t>
        </is>
      </c>
      <c r="C3" t="inlineStr">
        <is>
          <t>Столовые приборы</t>
        </is>
      </c>
      <c r="E3" t="inlineStr">
        <is>
          <t>Tescoma</t>
        </is>
      </c>
      <c r="G3" t="inlineStr">
        <is>
          <t>упак</t>
        </is>
      </c>
      <c r="I3" t="inlineStr">
        <is>
          <t>ИП Смирнов</t>
        </is>
      </c>
      <c r="K3" t="inlineStr">
        <is>
          <t>ООО «Кафе Уют»</t>
        </is>
      </c>
      <c r="M3" t="inlineStr">
        <is>
          <t>Списание (брак)</t>
        </is>
      </c>
      <c r="O3" t="inlineStr">
        <is>
          <t>USD</t>
        </is>
      </c>
      <c r="P3" s="7" t="n">
        <v>90</v>
      </c>
    </row>
    <row r="4">
      <c r="C4" t="inlineStr">
        <is>
          <t>Кухонная утварь</t>
        </is>
      </c>
      <c r="E4" t="inlineStr">
        <is>
          <t>Tefal</t>
        </is>
      </c>
      <c r="G4" t="inlineStr">
        <is>
          <t>компл</t>
        </is>
      </c>
      <c r="I4" t="inlineStr">
        <is>
          <t>ООО «Чистый дом»</t>
        </is>
      </c>
      <c r="K4" t="inlineStr">
        <is>
          <t>ИП Кузнецова</t>
        </is>
      </c>
      <c r="M4" t="inlineStr">
        <is>
          <t>Недостача</t>
        </is>
      </c>
      <c r="O4" t="inlineStr">
        <is>
          <t>EUR</t>
        </is>
      </c>
      <c r="P4" s="7" t="n">
        <v>100</v>
      </c>
    </row>
    <row r="5">
      <c r="C5" t="inlineStr">
        <is>
          <t>Текстиль</t>
        </is>
      </c>
      <c r="E5" t="inlineStr">
        <is>
          <t>IKEA</t>
        </is>
      </c>
      <c r="G5" t="inlineStr">
        <is>
          <t>кг</t>
        </is>
      </c>
      <c r="I5" t="inlineStr">
        <is>
          <t>Guangzhou Kitchen Co.</t>
        </is>
      </c>
      <c r="M5" t="inlineStr">
        <is>
          <t>Перемещение</t>
        </is>
      </c>
      <c r="O5" t="inlineStr">
        <is>
          <t>CNY</t>
        </is>
      </c>
      <c r="P5" s="7" t="n">
        <v>12.5</v>
      </c>
    </row>
    <row r="6">
      <c r="C6" t="inlineStr">
        <is>
          <t>Хранение</t>
        </is>
      </c>
      <c r="E6" t="inlineStr">
        <is>
          <t>Home</t>
        </is>
      </c>
      <c r="G6" t="inlineStr">
        <is>
          <t>л</t>
        </is>
      </c>
      <c r="I6" t="inlineStr">
        <is>
          <t>Внутреннее перемещение</t>
        </is>
      </c>
      <c r="M6" t="inlineStr">
        <is>
          <t>Возврат поставщику</t>
        </is>
      </c>
    </row>
    <row r="7">
      <c r="C7" t="inlineStr">
        <is>
          <t>Хозтовары</t>
        </is>
      </c>
      <c r="G7" t="inlineStr">
        <is>
          <t>м</t>
        </is>
      </c>
      <c r="O7" s="8" t="inlineStr">
        <is>
          <t>Курсы для примера: впишите актуальные.</t>
        </is>
      </c>
    </row>
  </sheetData>
  <pageMargins left="0.75" right="0.75" top="1" bottom="1" header="0.5" footer="0.5"/>
  <tableParts count="8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  <tablePart xmlns:r="http://schemas.openxmlformats.org/officeDocument/2006/relationships" r:id="rId7"/>
    <tablePart xmlns:r="http://schemas.openxmlformats.org/officeDocument/2006/relationships" r:id="rId8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6" customWidth="1" min="4" max="4"/>
    <col width="15" customWidth="1" min="5" max="5"/>
    <col width="9" customWidth="1" min="6" max="6"/>
    <col width="9" customWidth="1" min="7" max="7"/>
    <col width="14" customWidth="1" min="8" max="8"/>
    <col width="11" customWidth="1" min="9" max="9"/>
    <col width="11" customWidth="1" min="10" max="10"/>
    <col width="12" customWidth="1" min="11" max="11"/>
    <col width="10" customWidth="1" min="12" max="12"/>
    <col width="10" customWidth="1" min="13" max="13"/>
    <col width="12" customWidth="1" min="14" max="14"/>
    <col width="18" customWidth="1" min="15" max="15"/>
    <col width="14" customWidth="1" min="16" max="16"/>
  </cols>
  <sheetData>
    <row r="1" ht="46" customHeight="1">
      <c r="A1" s="6" t="inlineStr">
        <is>
          <t>SKU</t>
        </is>
      </c>
      <c r="B1" s="6" t="inlineStr">
        <is>
          <t>Название</t>
        </is>
      </c>
      <c r="C1" s="6" t="inlineStr">
        <is>
          <t>Категория</t>
        </is>
      </c>
      <c r="D1" s="6" t="inlineStr">
        <is>
          <t>Производитель</t>
        </is>
      </c>
      <c r="E1" s="6" t="inlineStr">
        <is>
          <t>Штрихкод</t>
        </is>
      </c>
      <c r="F1" s="6" t="inlineStr">
        <is>
          <t>Ед. изм.</t>
        </is>
      </c>
      <c r="G1" s="6" t="inlineStr">
        <is>
          <t>Валюта</t>
        </is>
      </c>
      <c r="H1" s="6" t="inlineStr">
        <is>
          <t>Закупочная цена</t>
        </is>
      </c>
      <c r="I1" s="6" t="inlineStr">
        <is>
          <t>Цена</t>
        </is>
      </c>
      <c r="J1" s="6" t="inlineStr">
        <is>
          <t>Мин. остаток</t>
        </is>
      </c>
      <c r="K1" s="6" t="inlineStr">
        <is>
          <t>Начальный остаток</t>
        </is>
      </c>
      <c r="L1" s="6" t="inlineStr">
        <is>
          <t>Приход</t>
        </is>
      </c>
      <c r="M1" s="6" t="inlineStr">
        <is>
          <t>Расход</t>
        </is>
      </c>
      <c r="N1" s="6" t="inlineStr">
        <is>
          <t>Остаток (все склады)</t>
        </is>
      </c>
      <c r="O1" s="6" t="inlineStr">
        <is>
          <t>Стоимость остатка, ₽</t>
        </is>
      </c>
      <c r="P1" s="6" t="inlineStr">
        <is>
          <t>Статус</t>
        </is>
      </c>
    </row>
    <row r="2">
      <c r="A2" t="inlineStr">
        <is>
          <t>SKU-001</t>
        </is>
      </c>
      <c r="B2" t="inlineStr">
        <is>
          <t>Кружка керамическая 350 мл</t>
        </is>
      </c>
      <c r="C2" t="inlineStr">
        <is>
          <t>Посуда</t>
        </is>
      </c>
      <c r="D2" t="inlineStr">
        <is>
          <t>Luminarc</t>
        </is>
      </c>
      <c r="E2" s="9" t="inlineStr">
        <is>
          <t>4601234567011</t>
        </is>
      </c>
      <c r="F2" t="inlineStr">
        <is>
          <t>шт</t>
        </is>
      </c>
      <c r="G2" t="inlineStr">
        <is>
          <t>RUB</t>
        </is>
      </c>
      <c r="H2" s="10" t="n">
        <v>120</v>
      </c>
      <c r="I2" s="10" t="n">
        <v>249</v>
      </c>
      <c r="J2" t="n">
        <v>20</v>
      </c>
      <c r="K2" t="n">
        <v>60</v>
      </c>
      <c r="L2" s="11">
        <f>SUMIFS(Приход!$D:$D,Приход!$B:$B,$A2)</f>
        <v/>
      </c>
      <c r="M2" s="11">
        <f>SUMIFS(Расход!$D:$D,Расход!$B:$B,$A2)</f>
        <v/>
      </c>
      <c r="N2" s="11">
        <f>K2+L2-M2</f>
        <v/>
      </c>
      <c r="O2" s="12">
        <f>N2*H2*IF(G2="",1,VLOOKUP(G2,Справочники!$O:$P,2,FALSE))</f>
        <v/>
      </c>
      <c r="P2" s="11">
        <f>IF(A2="","",IF(N2&lt;=0,"Нет в наличии",IF(N2&lt;J2,"Заказать","В наличии")))</f>
        <v/>
      </c>
    </row>
    <row r="3">
      <c r="A3" t="inlineStr">
        <is>
          <t>SKU-002</t>
        </is>
      </c>
      <c r="B3" t="inlineStr">
        <is>
          <t>Тарелка обеденная 26 см</t>
        </is>
      </c>
      <c r="C3" t="inlineStr">
        <is>
          <t>Посуда</t>
        </is>
      </c>
      <c r="D3" t="inlineStr">
        <is>
          <t>Luminarc</t>
        </is>
      </c>
      <c r="E3" s="9" t="inlineStr">
        <is>
          <t>4601234567028</t>
        </is>
      </c>
      <c r="F3" t="inlineStr">
        <is>
          <t>шт</t>
        </is>
      </c>
      <c r="G3" t="inlineStr">
        <is>
          <t>RUB</t>
        </is>
      </c>
      <c r="H3" s="10" t="n">
        <v>95</v>
      </c>
      <c r="I3" s="10" t="n">
        <v>199</v>
      </c>
      <c r="J3" t="n">
        <v>30</v>
      </c>
      <c r="K3" t="n">
        <v>80</v>
      </c>
      <c r="L3" s="11">
        <f>SUMIFS(Приход!$D:$D,Приход!$B:$B,$A3)</f>
        <v/>
      </c>
      <c r="M3" s="11">
        <f>SUMIFS(Расход!$D:$D,Расход!$B:$B,$A3)</f>
        <v/>
      </c>
      <c r="N3" s="11">
        <f>K3+L3-M3</f>
        <v/>
      </c>
      <c r="O3" s="12">
        <f>N3*H3*IF(G3="",1,VLOOKUP(G3,Справочники!$O:$P,2,FALSE))</f>
        <v/>
      </c>
      <c r="P3" s="11">
        <f>IF(A3="","",IF(N3&lt;=0,"Нет в наличии",IF(N3&lt;J3,"Заказать","В наличии")))</f>
        <v/>
      </c>
    </row>
    <row r="4">
      <c r="A4" t="inlineStr">
        <is>
          <t>SKU-003</t>
        </is>
      </c>
      <c r="B4" t="inlineStr">
        <is>
          <t>Набор ложек 6 шт</t>
        </is>
      </c>
      <c r="C4" t="inlineStr">
        <is>
          <t>Столовые приборы</t>
        </is>
      </c>
      <c r="D4" t="inlineStr">
        <is>
          <t>Tescoma</t>
        </is>
      </c>
      <c r="E4" s="9" t="inlineStr">
        <is>
          <t>4601234567035</t>
        </is>
      </c>
      <c r="F4" t="inlineStr">
        <is>
          <t>упак</t>
        </is>
      </c>
      <c r="G4" t="inlineStr">
        <is>
          <t>RUB</t>
        </is>
      </c>
      <c r="H4" s="10" t="n">
        <v>310</v>
      </c>
      <c r="I4" s="10" t="n">
        <v>590</v>
      </c>
      <c r="J4" t="n">
        <v>10</v>
      </c>
      <c r="K4" t="n">
        <v>25</v>
      </c>
      <c r="L4" s="11">
        <f>SUMIFS(Приход!$D:$D,Приход!$B:$B,$A4)</f>
        <v/>
      </c>
      <c r="M4" s="11">
        <f>SUMIFS(Расход!$D:$D,Расход!$B:$B,$A4)</f>
        <v/>
      </c>
      <c r="N4" s="11">
        <f>K4+L4-M4</f>
        <v/>
      </c>
      <c r="O4" s="12">
        <f>N4*H4*IF(G4="",1,VLOOKUP(G4,Справочники!$O:$P,2,FALSE))</f>
        <v/>
      </c>
      <c r="P4" s="11">
        <f>IF(A4="","",IF(N4&lt;=0,"Нет в наличии",IF(N4&lt;J4,"Заказать","В наличии")))</f>
        <v/>
      </c>
    </row>
    <row r="5">
      <c r="A5" t="inlineStr">
        <is>
          <t>SKU-004</t>
        </is>
      </c>
      <c r="B5" t="inlineStr">
        <is>
          <t>Сковорода 28 см антипригарная</t>
        </is>
      </c>
      <c r="C5" t="inlineStr">
        <is>
          <t>Кухонная утварь</t>
        </is>
      </c>
      <c r="D5" t="inlineStr">
        <is>
          <t>Tefal</t>
        </is>
      </c>
      <c r="E5" s="9" t="inlineStr">
        <is>
          <t>4601234567042</t>
        </is>
      </c>
      <c r="F5" t="inlineStr">
        <is>
          <t>шт</t>
        </is>
      </c>
      <c r="G5" t="inlineStr">
        <is>
          <t>RUB</t>
        </is>
      </c>
      <c r="H5" s="10" t="n">
        <v>1450</v>
      </c>
      <c r="I5" s="10" t="n">
        <v>2490</v>
      </c>
      <c r="J5" t="n">
        <v>5</v>
      </c>
      <c r="K5" t="n">
        <v>12</v>
      </c>
      <c r="L5" s="11">
        <f>SUMIFS(Приход!$D:$D,Приход!$B:$B,$A5)</f>
        <v/>
      </c>
      <c r="M5" s="11">
        <f>SUMIFS(Расход!$D:$D,Расход!$B:$B,$A5)</f>
        <v/>
      </c>
      <c r="N5" s="11">
        <f>K5+L5-M5</f>
        <v/>
      </c>
      <c r="O5" s="12">
        <f>N5*H5*IF(G5="",1,VLOOKUP(G5,Справочники!$O:$P,2,FALSE))</f>
        <v/>
      </c>
      <c r="P5" s="11">
        <f>IF(A5="","",IF(N5&lt;=0,"Нет в наличии",IF(N5&lt;J5,"Заказать","В наличии")))</f>
        <v/>
      </c>
    </row>
    <row r="6">
      <c r="A6" t="inlineStr">
        <is>
          <t>SKU-005</t>
        </is>
      </c>
      <c r="B6" t="inlineStr">
        <is>
          <t>Полотенце кухонное хлопок</t>
        </is>
      </c>
      <c r="C6" t="inlineStr">
        <is>
          <t>Текстиль</t>
        </is>
      </c>
      <c r="D6" t="inlineStr">
        <is>
          <t>Home</t>
        </is>
      </c>
      <c r="E6" s="9" t="inlineStr">
        <is>
          <t>4601234567059</t>
        </is>
      </c>
      <c r="F6" t="inlineStr">
        <is>
          <t>шт</t>
        </is>
      </c>
      <c r="G6" t="inlineStr">
        <is>
          <t>RUB</t>
        </is>
      </c>
      <c r="H6" s="10" t="n">
        <v>85</v>
      </c>
      <c r="I6" s="10" t="n">
        <v>179</v>
      </c>
      <c r="J6" t="n">
        <v>40</v>
      </c>
      <c r="K6" t="n">
        <v>100</v>
      </c>
      <c r="L6" s="11">
        <f>SUMIFS(Приход!$D:$D,Приход!$B:$B,$A6)</f>
        <v/>
      </c>
      <c r="M6" s="11">
        <f>SUMIFS(Расход!$D:$D,Расход!$B:$B,$A6)</f>
        <v/>
      </c>
      <c r="N6" s="11">
        <f>K6+L6-M6</f>
        <v/>
      </c>
      <c r="O6" s="12">
        <f>N6*H6*IF(G6="",1,VLOOKUP(G6,Справочники!$O:$P,2,FALSE))</f>
        <v/>
      </c>
      <c r="P6" s="11">
        <f>IF(A6="","",IF(N6&lt;=0,"Нет в наличии",IF(N6&lt;J6,"Заказать","В наличии")))</f>
        <v/>
      </c>
    </row>
    <row r="7">
      <c r="A7" t="inlineStr">
        <is>
          <t>SKU-006</t>
        </is>
      </c>
      <c r="B7" t="inlineStr">
        <is>
          <t>Контейнер для хранения 1 л</t>
        </is>
      </c>
      <c r="C7" t="inlineStr">
        <is>
          <t>Хранение</t>
        </is>
      </c>
      <c r="D7" t="inlineStr">
        <is>
          <t>IKEA</t>
        </is>
      </c>
      <c r="E7" s="9" t="inlineStr">
        <is>
          <t>4601234567066</t>
        </is>
      </c>
      <c r="F7" t="inlineStr">
        <is>
          <t>шт</t>
        </is>
      </c>
      <c r="G7" t="inlineStr">
        <is>
          <t>RUB</t>
        </is>
      </c>
      <c r="H7" s="10" t="n">
        <v>140</v>
      </c>
      <c r="I7" s="10" t="n">
        <v>269</v>
      </c>
      <c r="J7" t="n">
        <v>15</v>
      </c>
      <c r="K7" t="n">
        <v>30</v>
      </c>
      <c r="L7" s="11">
        <f>SUMIFS(Приход!$D:$D,Приход!$B:$B,$A7)</f>
        <v/>
      </c>
      <c r="M7" s="11">
        <f>SUMIFS(Расход!$D:$D,Расход!$B:$B,$A7)</f>
        <v/>
      </c>
      <c r="N7" s="11">
        <f>K7+L7-M7</f>
        <v/>
      </c>
      <c r="O7" s="12">
        <f>N7*H7*IF(G7="",1,VLOOKUP(G7,Справочники!$O:$P,2,FALSE))</f>
        <v/>
      </c>
      <c r="P7" s="11">
        <f>IF(A7="","",IF(N7&lt;=0,"Нет в наличии",IF(N7&lt;J7,"Заказать","В наличии")))</f>
        <v/>
      </c>
    </row>
    <row r="8">
      <c r="A8" t="inlineStr">
        <is>
          <t>SKU-007</t>
        </is>
      </c>
      <c r="B8" t="inlineStr">
        <is>
          <t>Нож поварской 20 см</t>
        </is>
      </c>
      <c r="C8" t="inlineStr">
        <is>
          <t>Столовые приборы</t>
        </is>
      </c>
      <c r="D8" t="inlineStr">
        <is>
          <t>Tescoma</t>
        </is>
      </c>
      <c r="E8" s="9" t="inlineStr">
        <is>
          <t>4601234567073</t>
        </is>
      </c>
      <c r="F8" t="inlineStr">
        <is>
          <t>шт</t>
        </is>
      </c>
      <c r="G8" t="inlineStr">
        <is>
          <t>CNY</t>
        </is>
      </c>
      <c r="H8" s="10" t="n">
        <v>55</v>
      </c>
      <c r="I8" s="10" t="n">
        <v>1290</v>
      </c>
      <c r="J8" t="n">
        <v>5</v>
      </c>
      <c r="K8" t="n">
        <v>8</v>
      </c>
      <c r="L8" s="11">
        <f>SUMIFS(Приход!$D:$D,Приход!$B:$B,$A8)</f>
        <v/>
      </c>
      <c r="M8" s="11">
        <f>SUMIFS(Расход!$D:$D,Расход!$B:$B,$A8)</f>
        <v/>
      </c>
      <c r="N8" s="11">
        <f>K8+L8-M8</f>
        <v/>
      </c>
      <c r="O8" s="12">
        <f>N8*H8*IF(G8="",1,VLOOKUP(G8,Справочники!$O:$P,2,FALSE))</f>
        <v/>
      </c>
      <c r="P8" s="11">
        <f>IF(A8="","",IF(N8&lt;=0,"Нет в наличии",IF(N8&lt;J8,"Заказать","В наличии")))</f>
        <v/>
      </c>
    </row>
    <row r="9">
      <c r="A9" t="inlineStr">
        <is>
          <t>SKU-008</t>
        </is>
      </c>
      <c r="B9" t="inlineStr">
        <is>
          <t>Губка для посуды (5 шт)</t>
        </is>
      </c>
      <c r="C9" t="inlineStr">
        <is>
          <t>Хозтовары</t>
        </is>
      </c>
      <c r="D9" t="inlineStr">
        <is>
          <t>Home</t>
        </is>
      </c>
      <c r="E9" s="9" t="inlineStr">
        <is>
          <t>4601234567080</t>
        </is>
      </c>
      <c r="F9" t="inlineStr">
        <is>
          <t>упак</t>
        </is>
      </c>
      <c r="G9" t="inlineStr">
        <is>
          <t>RUB</t>
        </is>
      </c>
      <c r="H9" s="10" t="n">
        <v>45</v>
      </c>
      <c r="I9" s="10" t="n">
        <v>99</v>
      </c>
      <c r="J9" t="n">
        <v>50</v>
      </c>
      <c r="K9" t="n">
        <v>200</v>
      </c>
      <c r="L9" s="11">
        <f>SUMIFS(Приход!$D:$D,Приход!$B:$B,$A9)</f>
        <v/>
      </c>
      <c r="M9" s="11">
        <f>SUMIFS(Расход!$D:$D,Расход!$B:$B,$A9)</f>
        <v/>
      </c>
      <c r="N9" s="11">
        <f>K9+L9-M9</f>
        <v/>
      </c>
      <c r="O9" s="12">
        <f>N9*H9*IF(G9="",1,VLOOKUP(G9,Справочники!$O:$P,2,FALSE))</f>
        <v/>
      </c>
      <c r="P9" s="11">
        <f>IF(A9="","",IF(N9&lt;=0,"Нет в наличии",IF(N9&lt;J9,"Заказать","В наличии")))</f>
        <v/>
      </c>
    </row>
  </sheetData>
  <conditionalFormatting sqref="A2:P509">
    <cfRule type="expression" priority="1" dxfId="0">
      <formula>AND($A2&lt;&gt;"",$N2&lt;$J2)</formula>
    </cfRule>
  </conditionalFormatting>
  <dataValidations count="4">
    <dataValidation sqref="C2:C2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Справочники!$C$2:$C$300</formula1>
    </dataValidation>
    <dataValidation sqref="D2:D2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Справочники!$E$2:$E$300</formula1>
    </dataValidation>
    <dataValidation sqref="F2:F2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Справочники!$G$2:$G$300</formula1>
    </dataValidation>
    <dataValidation sqref="G2:G2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Справочники!$O$2:$O$300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1" customWidth="1" min="8" max="8"/>
  </cols>
  <sheetData>
    <row r="1" ht="46" customHeight="1">
      <c r="A1" s="6" t="inlineStr">
        <is>
          <t>SKU</t>
        </is>
      </c>
      <c r="B1" s="6" t="inlineStr">
        <is>
          <t>Название</t>
        </is>
      </c>
      <c r="C1" s="6">
        <f>IF(Справочники!$A$2="","",Справочники!$A$2)</f>
        <v/>
      </c>
      <c r="D1" s="6">
        <f>IF(Справочники!$A$3="","",Справочники!$A$3)</f>
        <v/>
      </c>
      <c r="E1" s="6">
        <f>IF(Справочники!$A$4="","",Справочники!$A$4)</f>
        <v/>
      </c>
      <c r="F1" s="6">
        <f>IF(Справочники!$A$5="","",Справочники!$A$5)</f>
        <v/>
      </c>
      <c r="G1" s="6">
        <f>IF(Справочники!$A$6="","",Справочники!$A$6)</f>
        <v/>
      </c>
      <c r="H1" s="6" t="inlineStr">
        <is>
          <t>Итого</t>
        </is>
      </c>
    </row>
    <row r="2">
      <c r="A2">
        <f>IF(Товары!A2="","",Товары!A2)</f>
        <v/>
      </c>
      <c r="B2">
        <f>IF(Товары!B2="","",Товары!B2)</f>
        <v/>
      </c>
      <c r="C2" s="11">
        <f>IF(OR($A2="",C$1=""),"",IF(C$1=Справочники!$A$2,Товары!$K2,0)+SUMIFS(Приход!$D:$D,Приход!$B:$B,$A2,Приход!$I:$I,C$1)-SUMIFS(Расход!$D:$D,Расход!$B:$B,$A2,Расход!$I:$I,C$1))</f>
        <v/>
      </c>
      <c r="D2" s="11">
        <f>IF(OR($A2="",D$1=""),"",IF(D$1=Справочники!$A$2,Товары!$K2,0)+SUMIFS(Приход!$D:$D,Приход!$B:$B,$A2,Приход!$I:$I,D$1)-SUMIFS(Расход!$D:$D,Расход!$B:$B,$A2,Расход!$I:$I,D$1))</f>
        <v/>
      </c>
      <c r="E2" s="11">
        <f>IF(OR($A2="",E$1=""),"",IF(E$1=Справочники!$A$2,Товары!$K2,0)+SUMIFS(Приход!$D:$D,Приход!$B:$B,$A2,Приход!$I:$I,E$1)-SUMIFS(Расход!$D:$D,Расход!$B:$B,$A2,Расход!$I:$I,E$1))</f>
        <v/>
      </c>
      <c r="F2" s="11">
        <f>IF(OR($A2="",F$1=""),"",IF(F$1=Справочники!$A$2,Товары!$K2,0)+SUMIFS(Приход!$D:$D,Приход!$B:$B,$A2,Приход!$I:$I,F$1)-SUMIFS(Расход!$D:$D,Расход!$B:$B,$A2,Расход!$I:$I,F$1))</f>
        <v/>
      </c>
      <c r="G2" s="11">
        <f>IF(OR($A2="",G$1=""),"",IF(G$1=Справочники!$A$2,Товары!$K2,0)+SUMIFS(Приход!$D:$D,Приход!$B:$B,$A2,Приход!$I:$I,G$1)-SUMIFS(Расход!$D:$D,Расход!$B:$B,$A2,Расход!$I:$I,G$1))</f>
        <v/>
      </c>
      <c r="H2" s="11">
        <f>IF($A2="","",SUM(C2:G2))</f>
        <v/>
      </c>
    </row>
    <row r="3">
      <c r="A3">
        <f>IF(Товары!A3="","",Товары!A3)</f>
        <v/>
      </c>
      <c r="B3">
        <f>IF(Товары!B3="","",Товары!B3)</f>
        <v/>
      </c>
      <c r="C3" s="11">
        <f>IF(OR($A3="",C$1=""),"",IF(C$1=Справочники!$A$2,Товары!$K3,0)+SUMIFS(Приход!$D:$D,Приход!$B:$B,$A3,Приход!$I:$I,C$1)-SUMIFS(Расход!$D:$D,Расход!$B:$B,$A3,Расход!$I:$I,C$1))</f>
        <v/>
      </c>
      <c r="D3" s="11">
        <f>IF(OR($A3="",D$1=""),"",IF(D$1=Справочники!$A$2,Товары!$K3,0)+SUMIFS(Приход!$D:$D,Приход!$B:$B,$A3,Приход!$I:$I,D$1)-SUMIFS(Расход!$D:$D,Расход!$B:$B,$A3,Расход!$I:$I,D$1))</f>
        <v/>
      </c>
      <c r="E3" s="11">
        <f>IF(OR($A3="",E$1=""),"",IF(E$1=Справочники!$A$2,Товары!$K3,0)+SUMIFS(Приход!$D:$D,Приход!$B:$B,$A3,Приход!$I:$I,E$1)-SUMIFS(Расход!$D:$D,Расход!$B:$B,$A3,Расход!$I:$I,E$1))</f>
        <v/>
      </c>
      <c r="F3" s="11">
        <f>IF(OR($A3="",F$1=""),"",IF(F$1=Справочники!$A$2,Товары!$K3,0)+SUMIFS(Приход!$D:$D,Приход!$B:$B,$A3,Приход!$I:$I,F$1)-SUMIFS(Расход!$D:$D,Расход!$B:$B,$A3,Расход!$I:$I,F$1))</f>
        <v/>
      </c>
      <c r="G3" s="11">
        <f>IF(OR($A3="",G$1=""),"",IF(G$1=Справочники!$A$2,Товары!$K3,0)+SUMIFS(Приход!$D:$D,Приход!$B:$B,$A3,Приход!$I:$I,G$1)-SUMIFS(Расход!$D:$D,Расход!$B:$B,$A3,Расход!$I:$I,G$1))</f>
        <v/>
      </c>
      <c r="H3" s="11">
        <f>IF($A3="","",SUM(C3:G3))</f>
        <v/>
      </c>
    </row>
    <row r="4">
      <c r="A4">
        <f>IF(Товары!A4="","",Товары!A4)</f>
        <v/>
      </c>
      <c r="B4">
        <f>IF(Товары!B4="","",Товары!B4)</f>
        <v/>
      </c>
      <c r="C4" s="11">
        <f>IF(OR($A4="",C$1=""),"",IF(C$1=Справочники!$A$2,Товары!$K4,0)+SUMIFS(Приход!$D:$D,Приход!$B:$B,$A4,Приход!$I:$I,C$1)-SUMIFS(Расход!$D:$D,Расход!$B:$B,$A4,Расход!$I:$I,C$1))</f>
        <v/>
      </c>
      <c r="D4" s="11">
        <f>IF(OR($A4="",D$1=""),"",IF(D$1=Справочники!$A$2,Товары!$K4,0)+SUMIFS(Приход!$D:$D,Приход!$B:$B,$A4,Приход!$I:$I,D$1)-SUMIFS(Расход!$D:$D,Расход!$B:$B,$A4,Расход!$I:$I,D$1))</f>
        <v/>
      </c>
      <c r="E4" s="11">
        <f>IF(OR($A4="",E$1=""),"",IF(E$1=Справочники!$A$2,Товары!$K4,0)+SUMIFS(Приход!$D:$D,Приход!$B:$B,$A4,Приход!$I:$I,E$1)-SUMIFS(Расход!$D:$D,Расход!$B:$B,$A4,Расход!$I:$I,E$1))</f>
        <v/>
      </c>
      <c r="F4" s="11">
        <f>IF(OR($A4="",F$1=""),"",IF(F$1=Справочники!$A$2,Товары!$K4,0)+SUMIFS(Приход!$D:$D,Приход!$B:$B,$A4,Приход!$I:$I,F$1)-SUMIFS(Расход!$D:$D,Расход!$B:$B,$A4,Расход!$I:$I,F$1))</f>
        <v/>
      </c>
      <c r="G4" s="11">
        <f>IF(OR($A4="",G$1=""),"",IF(G$1=Справочники!$A$2,Товары!$K4,0)+SUMIFS(Приход!$D:$D,Приход!$B:$B,$A4,Приход!$I:$I,G$1)-SUMIFS(Расход!$D:$D,Расход!$B:$B,$A4,Расход!$I:$I,G$1))</f>
        <v/>
      </c>
      <c r="H4" s="11">
        <f>IF($A4="","",SUM(C4:G4))</f>
        <v/>
      </c>
    </row>
    <row r="5">
      <c r="A5">
        <f>IF(Товары!A5="","",Товары!A5)</f>
        <v/>
      </c>
      <c r="B5">
        <f>IF(Товары!B5="","",Товары!B5)</f>
        <v/>
      </c>
      <c r="C5" s="11">
        <f>IF(OR($A5="",C$1=""),"",IF(C$1=Справочники!$A$2,Товары!$K5,0)+SUMIFS(Приход!$D:$D,Приход!$B:$B,$A5,Приход!$I:$I,C$1)-SUMIFS(Расход!$D:$D,Расход!$B:$B,$A5,Расход!$I:$I,C$1))</f>
        <v/>
      </c>
      <c r="D5" s="11">
        <f>IF(OR($A5="",D$1=""),"",IF(D$1=Справочники!$A$2,Товары!$K5,0)+SUMIFS(Приход!$D:$D,Приход!$B:$B,$A5,Приход!$I:$I,D$1)-SUMIFS(Расход!$D:$D,Расход!$B:$B,$A5,Расход!$I:$I,D$1))</f>
        <v/>
      </c>
      <c r="E5" s="11">
        <f>IF(OR($A5="",E$1=""),"",IF(E$1=Справочники!$A$2,Товары!$K5,0)+SUMIFS(Приход!$D:$D,Приход!$B:$B,$A5,Приход!$I:$I,E$1)-SUMIFS(Расход!$D:$D,Расход!$B:$B,$A5,Расход!$I:$I,E$1))</f>
        <v/>
      </c>
      <c r="F5" s="11">
        <f>IF(OR($A5="",F$1=""),"",IF(F$1=Справочники!$A$2,Товары!$K5,0)+SUMIFS(Приход!$D:$D,Приход!$B:$B,$A5,Приход!$I:$I,F$1)-SUMIFS(Расход!$D:$D,Расход!$B:$B,$A5,Расход!$I:$I,F$1))</f>
        <v/>
      </c>
      <c r="G5" s="11">
        <f>IF(OR($A5="",G$1=""),"",IF(G$1=Справочники!$A$2,Товары!$K5,0)+SUMIFS(Приход!$D:$D,Приход!$B:$B,$A5,Приход!$I:$I,G$1)-SUMIFS(Расход!$D:$D,Расход!$B:$B,$A5,Расход!$I:$I,G$1))</f>
        <v/>
      </c>
      <c r="H5" s="11">
        <f>IF($A5="","",SUM(C5:G5))</f>
        <v/>
      </c>
    </row>
    <row r="6">
      <c r="A6">
        <f>IF(Товары!A6="","",Товары!A6)</f>
        <v/>
      </c>
      <c r="B6">
        <f>IF(Товары!B6="","",Товары!B6)</f>
        <v/>
      </c>
      <c r="C6" s="11">
        <f>IF(OR($A6="",C$1=""),"",IF(C$1=Справочники!$A$2,Товары!$K6,0)+SUMIFS(Приход!$D:$D,Приход!$B:$B,$A6,Приход!$I:$I,C$1)-SUMIFS(Расход!$D:$D,Расход!$B:$B,$A6,Расход!$I:$I,C$1))</f>
        <v/>
      </c>
      <c r="D6" s="11">
        <f>IF(OR($A6="",D$1=""),"",IF(D$1=Справочники!$A$2,Товары!$K6,0)+SUMIFS(Приход!$D:$D,Приход!$B:$B,$A6,Приход!$I:$I,D$1)-SUMIFS(Расход!$D:$D,Расход!$B:$B,$A6,Расход!$I:$I,D$1))</f>
        <v/>
      </c>
      <c r="E6" s="11">
        <f>IF(OR($A6="",E$1=""),"",IF(E$1=Справочники!$A$2,Товары!$K6,0)+SUMIFS(Приход!$D:$D,Приход!$B:$B,$A6,Приход!$I:$I,E$1)-SUMIFS(Расход!$D:$D,Расход!$B:$B,$A6,Расход!$I:$I,E$1))</f>
        <v/>
      </c>
      <c r="F6" s="11">
        <f>IF(OR($A6="",F$1=""),"",IF(F$1=Справочники!$A$2,Товары!$K6,0)+SUMIFS(Приход!$D:$D,Приход!$B:$B,$A6,Приход!$I:$I,F$1)-SUMIFS(Расход!$D:$D,Расход!$B:$B,$A6,Расход!$I:$I,F$1))</f>
        <v/>
      </c>
      <c r="G6" s="11">
        <f>IF(OR($A6="",G$1=""),"",IF(G$1=Справочники!$A$2,Товары!$K6,0)+SUMIFS(Приход!$D:$D,Приход!$B:$B,$A6,Приход!$I:$I,G$1)-SUMIFS(Расход!$D:$D,Расход!$B:$B,$A6,Расход!$I:$I,G$1))</f>
        <v/>
      </c>
      <c r="H6" s="11">
        <f>IF($A6="","",SUM(C6:G6))</f>
        <v/>
      </c>
    </row>
    <row r="7">
      <c r="A7">
        <f>IF(Товары!A7="","",Товары!A7)</f>
        <v/>
      </c>
      <c r="B7">
        <f>IF(Товары!B7="","",Товары!B7)</f>
        <v/>
      </c>
      <c r="C7" s="11">
        <f>IF(OR($A7="",C$1=""),"",IF(C$1=Справочники!$A$2,Товары!$K7,0)+SUMIFS(Приход!$D:$D,Приход!$B:$B,$A7,Приход!$I:$I,C$1)-SUMIFS(Расход!$D:$D,Расход!$B:$B,$A7,Расход!$I:$I,C$1))</f>
        <v/>
      </c>
      <c r="D7" s="11">
        <f>IF(OR($A7="",D$1=""),"",IF(D$1=Справочники!$A$2,Товары!$K7,0)+SUMIFS(Приход!$D:$D,Приход!$B:$B,$A7,Приход!$I:$I,D$1)-SUMIFS(Расход!$D:$D,Расход!$B:$B,$A7,Расход!$I:$I,D$1))</f>
        <v/>
      </c>
      <c r="E7" s="11">
        <f>IF(OR($A7="",E$1=""),"",IF(E$1=Справочники!$A$2,Товары!$K7,0)+SUMIFS(Приход!$D:$D,Приход!$B:$B,$A7,Приход!$I:$I,E$1)-SUMIFS(Расход!$D:$D,Расход!$B:$B,$A7,Расход!$I:$I,E$1))</f>
        <v/>
      </c>
      <c r="F7" s="11">
        <f>IF(OR($A7="",F$1=""),"",IF(F$1=Справочники!$A$2,Товары!$K7,0)+SUMIFS(Приход!$D:$D,Приход!$B:$B,$A7,Приход!$I:$I,F$1)-SUMIFS(Расход!$D:$D,Расход!$B:$B,$A7,Расход!$I:$I,F$1))</f>
        <v/>
      </c>
      <c r="G7" s="11">
        <f>IF(OR($A7="",G$1=""),"",IF(G$1=Справочники!$A$2,Товары!$K7,0)+SUMIFS(Приход!$D:$D,Приход!$B:$B,$A7,Приход!$I:$I,G$1)-SUMIFS(Расход!$D:$D,Расход!$B:$B,$A7,Расход!$I:$I,G$1))</f>
        <v/>
      </c>
      <c r="H7" s="11">
        <f>IF($A7="","",SUM(C7:G7))</f>
        <v/>
      </c>
    </row>
    <row r="8">
      <c r="A8">
        <f>IF(Товары!A8="","",Товары!A8)</f>
        <v/>
      </c>
      <c r="B8">
        <f>IF(Товары!B8="","",Товары!B8)</f>
        <v/>
      </c>
      <c r="C8" s="11">
        <f>IF(OR($A8="",C$1=""),"",IF(C$1=Справочники!$A$2,Товары!$K8,0)+SUMIFS(Приход!$D:$D,Приход!$B:$B,$A8,Приход!$I:$I,C$1)-SUMIFS(Расход!$D:$D,Расход!$B:$B,$A8,Расход!$I:$I,C$1))</f>
        <v/>
      </c>
      <c r="D8" s="11">
        <f>IF(OR($A8="",D$1=""),"",IF(D$1=Справочники!$A$2,Товары!$K8,0)+SUMIFS(Приход!$D:$D,Приход!$B:$B,$A8,Приход!$I:$I,D$1)-SUMIFS(Расход!$D:$D,Расход!$B:$B,$A8,Расход!$I:$I,D$1))</f>
        <v/>
      </c>
      <c r="E8" s="11">
        <f>IF(OR($A8="",E$1=""),"",IF(E$1=Справочники!$A$2,Товары!$K8,0)+SUMIFS(Приход!$D:$D,Приход!$B:$B,$A8,Приход!$I:$I,E$1)-SUMIFS(Расход!$D:$D,Расход!$B:$B,$A8,Расход!$I:$I,E$1))</f>
        <v/>
      </c>
      <c r="F8" s="11">
        <f>IF(OR($A8="",F$1=""),"",IF(F$1=Справочники!$A$2,Товары!$K8,0)+SUMIFS(Приход!$D:$D,Приход!$B:$B,$A8,Приход!$I:$I,F$1)-SUMIFS(Расход!$D:$D,Расход!$B:$B,$A8,Расход!$I:$I,F$1))</f>
        <v/>
      </c>
      <c r="G8" s="11">
        <f>IF(OR($A8="",G$1=""),"",IF(G$1=Справочники!$A$2,Товары!$K8,0)+SUMIFS(Приход!$D:$D,Приход!$B:$B,$A8,Приход!$I:$I,G$1)-SUMIFS(Расход!$D:$D,Расход!$B:$B,$A8,Расход!$I:$I,G$1))</f>
        <v/>
      </c>
      <c r="H8" s="11">
        <f>IF($A8="","",SUM(C8:G8))</f>
        <v/>
      </c>
    </row>
    <row r="9">
      <c r="A9">
        <f>IF(Товары!A9="","",Товары!A9)</f>
        <v/>
      </c>
      <c r="B9">
        <f>IF(Товары!B9="","",Товары!B9)</f>
        <v/>
      </c>
      <c r="C9" s="11">
        <f>IF(OR($A9="",C$1=""),"",IF(C$1=Справочники!$A$2,Товары!$K9,0)+SUMIFS(Приход!$D:$D,Приход!$B:$B,$A9,Приход!$I:$I,C$1)-SUMIFS(Расход!$D:$D,Расход!$B:$B,$A9,Расход!$I:$I,C$1))</f>
        <v/>
      </c>
      <c r="D9" s="11">
        <f>IF(OR($A9="",D$1=""),"",IF(D$1=Справочники!$A$2,Товары!$K9,0)+SUMIFS(Приход!$D:$D,Приход!$B:$B,$A9,Приход!$I:$I,D$1)-SUMIFS(Расход!$D:$D,Расход!$B:$B,$A9,Расход!$I:$I,D$1))</f>
        <v/>
      </c>
      <c r="E9" s="11">
        <f>IF(OR($A9="",E$1=""),"",IF(E$1=Справочники!$A$2,Товары!$K9,0)+SUMIFS(Приход!$D:$D,Приход!$B:$B,$A9,Приход!$I:$I,E$1)-SUMIFS(Расход!$D:$D,Расход!$B:$B,$A9,Расход!$I:$I,E$1))</f>
        <v/>
      </c>
      <c r="F9" s="11">
        <f>IF(OR($A9="",F$1=""),"",IF(F$1=Справочники!$A$2,Товары!$K9,0)+SUMIFS(Приход!$D:$D,Приход!$B:$B,$A9,Приход!$I:$I,F$1)-SUMIFS(Расход!$D:$D,Расход!$B:$B,$A9,Расход!$I:$I,F$1))</f>
        <v/>
      </c>
      <c r="G9" s="11">
        <f>IF(OR($A9="",G$1=""),"",IF(G$1=Справочники!$A$2,Товары!$K9,0)+SUMIFS(Приход!$D:$D,Приход!$B:$B,$A9,Приход!$I:$I,G$1)-SUMIFS(Расход!$D:$D,Расход!$B:$B,$A9,Расход!$I:$I,G$1))</f>
        <v/>
      </c>
      <c r="H9" s="11">
        <f>IF($A9="","",SUM(C9:G9))</f>
        <v/>
      </c>
    </row>
    <row r="10">
      <c r="A10">
        <f>IF(Товары!A10="","",Товары!A10)</f>
        <v/>
      </c>
      <c r="B10">
        <f>IF(Товары!B10="","",Товары!B10)</f>
        <v/>
      </c>
      <c r="C10" s="11">
        <f>IF(OR($A10="",C$1=""),"",IF(C$1=Справочники!$A$2,Товары!$K10,0)+SUMIFS(Приход!$D:$D,Приход!$B:$B,$A10,Приход!$I:$I,C$1)-SUMIFS(Расход!$D:$D,Расход!$B:$B,$A10,Расход!$I:$I,C$1))</f>
        <v/>
      </c>
      <c r="D10" s="11">
        <f>IF(OR($A10="",D$1=""),"",IF(D$1=Справочники!$A$2,Товары!$K10,0)+SUMIFS(Приход!$D:$D,Приход!$B:$B,$A10,Приход!$I:$I,D$1)-SUMIFS(Расход!$D:$D,Расход!$B:$B,$A10,Расход!$I:$I,D$1))</f>
        <v/>
      </c>
      <c r="E10" s="11">
        <f>IF(OR($A10="",E$1=""),"",IF(E$1=Справочники!$A$2,Товары!$K10,0)+SUMIFS(Приход!$D:$D,Приход!$B:$B,$A10,Приход!$I:$I,E$1)-SUMIFS(Расход!$D:$D,Расход!$B:$B,$A10,Расход!$I:$I,E$1))</f>
        <v/>
      </c>
      <c r="F10" s="11">
        <f>IF(OR($A10="",F$1=""),"",IF(F$1=Справочники!$A$2,Товары!$K10,0)+SUMIFS(Приход!$D:$D,Приход!$B:$B,$A10,Приход!$I:$I,F$1)-SUMIFS(Расход!$D:$D,Расход!$B:$B,$A10,Расход!$I:$I,F$1))</f>
        <v/>
      </c>
      <c r="G10" s="11">
        <f>IF(OR($A10="",G$1=""),"",IF(G$1=Справочники!$A$2,Товары!$K10,0)+SUMIFS(Приход!$D:$D,Приход!$B:$B,$A10,Приход!$I:$I,G$1)-SUMIFS(Расход!$D:$D,Расход!$B:$B,$A10,Расход!$I:$I,G$1))</f>
        <v/>
      </c>
      <c r="H10" s="11">
        <f>IF($A10="","",SUM(C10:G10))</f>
        <v/>
      </c>
    </row>
    <row r="11">
      <c r="A11">
        <f>IF(Товары!A11="","",Товары!A11)</f>
        <v/>
      </c>
      <c r="B11">
        <f>IF(Товары!B11="","",Товары!B11)</f>
        <v/>
      </c>
      <c r="C11" s="11">
        <f>IF(OR($A11="",C$1=""),"",IF(C$1=Справочники!$A$2,Товары!$K11,0)+SUMIFS(Приход!$D:$D,Приход!$B:$B,$A11,Приход!$I:$I,C$1)-SUMIFS(Расход!$D:$D,Расход!$B:$B,$A11,Расход!$I:$I,C$1))</f>
        <v/>
      </c>
      <c r="D11" s="11">
        <f>IF(OR($A11="",D$1=""),"",IF(D$1=Справочники!$A$2,Товары!$K11,0)+SUMIFS(Приход!$D:$D,Приход!$B:$B,$A11,Приход!$I:$I,D$1)-SUMIFS(Расход!$D:$D,Расход!$B:$B,$A11,Расход!$I:$I,D$1))</f>
        <v/>
      </c>
      <c r="E11" s="11">
        <f>IF(OR($A11="",E$1=""),"",IF(E$1=Справочники!$A$2,Товары!$K11,0)+SUMIFS(Приход!$D:$D,Приход!$B:$B,$A11,Приход!$I:$I,E$1)-SUMIFS(Расход!$D:$D,Расход!$B:$B,$A11,Расход!$I:$I,E$1))</f>
        <v/>
      </c>
      <c r="F11" s="11">
        <f>IF(OR($A11="",F$1=""),"",IF(F$1=Справочники!$A$2,Товары!$K11,0)+SUMIFS(Приход!$D:$D,Приход!$B:$B,$A11,Приход!$I:$I,F$1)-SUMIFS(Расход!$D:$D,Расход!$B:$B,$A11,Расход!$I:$I,F$1))</f>
        <v/>
      </c>
      <c r="G11" s="11">
        <f>IF(OR($A11="",G$1=""),"",IF(G$1=Справочники!$A$2,Товары!$K11,0)+SUMIFS(Приход!$D:$D,Приход!$B:$B,$A11,Приход!$I:$I,G$1)-SUMIFS(Расход!$D:$D,Расход!$B:$B,$A11,Расход!$I:$I,G$1))</f>
        <v/>
      </c>
      <c r="H11" s="11">
        <f>IF($A11="","",SUM(C11:G11))</f>
        <v/>
      </c>
    </row>
    <row r="12">
      <c r="A12">
        <f>IF(Товары!A12="","",Товары!A12)</f>
        <v/>
      </c>
      <c r="B12">
        <f>IF(Товары!B12="","",Товары!B12)</f>
        <v/>
      </c>
      <c r="C12" s="11">
        <f>IF(OR($A12="",C$1=""),"",IF(C$1=Справочники!$A$2,Товары!$K12,0)+SUMIFS(Приход!$D:$D,Приход!$B:$B,$A12,Приход!$I:$I,C$1)-SUMIFS(Расход!$D:$D,Расход!$B:$B,$A12,Расход!$I:$I,C$1))</f>
        <v/>
      </c>
      <c r="D12" s="11">
        <f>IF(OR($A12="",D$1=""),"",IF(D$1=Справочники!$A$2,Товары!$K12,0)+SUMIFS(Приход!$D:$D,Приход!$B:$B,$A12,Приход!$I:$I,D$1)-SUMIFS(Расход!$D:$D,Расход!$B:$B,$A12,Расход!$I:$I,D$1))</f>
        <v/>
      </c>
      <c r="E12" s="11">
        <f>IF(OR($A12="",E$1=""),"",IF(E$1=Справочники!$A$2,Товары!$K12,0)+SUMIFS(Приход!$D:$D,Приход!$B:$B,$A12,Приход!$I:$I,E$1)-SUMIFS(Расход!$D:$D,Расход!$B:$B,$A12,Расход!$I:$I,E$1))</f>
        <v/>
      </c>
      <c r="F12" s="11">
        <f>IF(OR($A12="",F$1=""),"",IF(F$1=Справочники!$A$2,Товары!$K12,0)+SUMIFS(Приход!$D:$D,Приход!$B:$B,$A12,Приход!$I:$I,F$1)-SUMIFS(Расход!$D:$D,Расход!$B:$B,$A12,Расход!$I:$I,F$1))</f>
        <v/>
      </c>
      <c r="G12" s="11">
        <f>IF(OR($A12="",G$1=""),"",IF(G$1=Справочники!$A$2,Товары!$K12,0)+SUMIFS(Приход!$D:$D,Приход!$B:$B,$A12,Приход!$I:$I,G$1)-SUMIFS(Расход!$D:$D,Расход!$B:$B,$A12,Расход!$I:$I,G$1))</f>
        <v/>
      </c>
      <c r="H12" s="11">
        <f>IF($A12="","",SUM(C12:G12))</f>
        <v/>
      </c>
    </row>
    <row r="13">
      <c r="A13">
        <f>IF(Товары!A13="","",Товары!A13)</f>
        <v/>
      </c>
      <c r="B13">
        <f>IF(Товары!B13="","",Товары!B13)</f>
        <v/>
      </c>
      <c r="C13" s="11">
        <f>IF(OR($A13="",C$1=""),"",IF(C$1=Справочники!$A$2,Товары!$K13,0)+SUMIFS(Приход!$D:$D,Приход!$B:$B,$A13,Приход!$I:$I,C$1)-SUMIFS(Расход!$D:$D,Расход!$B:$B,$A13,Расход!$I:$I,C$1))</f>
        <v/>
      </c>
      <c r="D13" s="11">
        <f>IF(OR($A13="",D$1=""),"",IF(D$1=Справочники!$A$2,Товары!$K13,0)+SUMIFS(Приход!$D:$D,Приход!$B:$B,$A13,Приход!$I:$I,D$1)-SUMIFS(Расход!$D:$D,Расход!$B:$B,$A13,Расход!$I:$I,D$1))</f>
        <v/>
      </c>
      <c r="E13" s="11">
        <f>IF(OR($A13="",E$1=""),"",IF(E$1=Справочники!$A$2,Товары!$K13,0)+SUMIFS(Приход!$D:$D,Приход!$B:$B,$A13,Приход!$I:$I,E$1)-SUMIFS(Расход!$D:$D,Расход!$B:$B,$A13,Расход!$I:$I,E$1))</f>
        <v/>
      </c>
      <c r="F13" s="11">
        <f>IF(OR($A13="",F$1=""),"",IF(F$1=Справочники!$A$2,Товары!$K13,0)+SUMIFS(Приход!$D:$D,Приход!$B:$B,$A13,Приход!$I:$I,F$1)-SUMIFS(Расход!$D:$D,Расход!$B:$B,$A13,Расход!$I:$I,F$1))</f>
        <v/>
      </c>
      <c r="G13" s="11">
        <f>IF(OR($A13="",G$1=""),"",IF(G$1=Справочники!$A$2,Товары!$K13,0)+SUMIFS(Приход!$D:$D,Приход!$B:$B,$A13,Приход!$I:$I,G$1)-SUMIFS(Расход!$D:$D,Расход!$B:$B,$A13,Расход!$I:$I,G$1))</f>
        <v/>
      </c>
      <c r="H13" s="11">
        <f>IF($A13="","",SUM(C13:G13))</f>
        <v/>
      </c>
    </row>
    <row r="14">
      <c r="A14">
        <f>IF(Товары!A14="","",Товары!A14)</f>
        <v/>
      </c>
      <c r="B14">
        <f>IF(Товары!B14="","",Товары!B14)</f>
        <v/>
      </c>
      <c r="C14" s="11">
        <f>IF(OR($A14="",C$1=""),"",IF(C$1=Справочники!$A$2,Товары!$K14,0)+SUMIFS(Приход!$D:$D,Приход!$B:$B,$A14,Приход!$I:$I,C$1)-SUMIFS(Расход!$D:$D,Расход!$B:$B,$A14,Расход!$I:$I,C$1))</f>
        <v/>
      </c>
      <c r="D14" s="11">
        <f>IF(OR($A14="",D$1=""),"",IF(D$1=Справочники!$A$2,Товары!$K14,0)+SUMIFS(Приход!$D:$D,Приход!$B:$B,$A14,Приход!$I:$I,D$1)-SUMIFS(Расход!$D:$D,Расход!$B:$B,$A14,Расход!$I:$I,D$1))</f>
        <v/>
      </c>
      <c r="E14" s="11">
        <f>IF(OR($A14="",E$1=""),"",IF(E$1=Справочники!$A$2,Товары!$K14,0)+SUMIFS(Приход!$D:$D,Приход!$B:$B,$A14,Приход!$I:$I,E$1)-SUMIFS(Расход!$D:$D,Расход!$B:$B,$A14,Расход!$I:$I,E$1))</f>
        <v/>
      </c>
      <c r="F14" s="11">
        <f>IF(OR($A14="",F$1=""),"",IF(F$1=Справочники!$A$2,Товары!$K14,0)+SUMIFS(Приход!$D:$D,Приход!$B:$B,$A14,Приход!$I:$I,F$1)-SUMIFS(Расход!$D:$D,Расход!$B:$B,$A14,Расход!$I:$I,F$1))</f>
        <v/>
      </c>
      <c r="G14" s="11">
        <f>IF(OR($A14="",G$1=""),"",IF(G$1=Справочники!$A$2,Товары!$K14,0)+SUMIFS(Приход!$D:$D,Приход!$B:$B,$A14,Приход!$I:$I,G$1)-SUMIFS(Расход!$D:$D,Расход!$B:$B,$A14,Расход!$I:$I,G$1))</f>
        <v/>
      </c>
      <c r="H14" s="11">
        <f>IF($A14="","",SUM(C14:G14))</f>
        <v/>
      </c>
    </row>
    <row r="15">
      <c r="A15">
        <f>IF(Товары!A15="","",Товары!A15)</f>
        <v/>
      </c>
      <c r="B15">
        <f>IF(Товары!B15="","",Товары!B15)</f>
        <v/>
      </c>
      <c r="C15" s="11">
        <f>IF(OR($A15="",C$1=""),"",IF(C$1=Справочники!$A$2,Товары!$K15,0)+SUMIFS(Приход!$D:$D,Приход!$B:$B,$A15,Приход!$I:$I,C$1)-SUMIFS(Расход!$D:$D,Расход!$B:$B,$A15,Расход!$I:$I,C$1))</f>
        <v/>
      </c>
      <c r="D15" s="11">
        <f>IF(OR($A15="",D$1=""),"",IF(D$1=Справочники!$A$2,Товары!$K15,0)+SUMIFS(Приход!$D:$D,Приход!$B:$B,$A15,Приход!$I:$I,D$1)-SUMIFS(Расход!$D:$D,Расход!$B:$B,$A15,Расход!$I:$I,D$1))</f>
        <v/>
      </c>
      <c r="E15" s="11">
        <f>IF(OR($A15="",E$1=""),"",IF(E$1=Справочники!$A$2,Товары!$K15,0)+SUMIFS(Приход!$D:$D,Приход!$B:$B,$A15,Приход!$I:$I,E$1)-SUMIFS(Расход!$D:$D,Расход!$B:$B,$A15,Расход!$I:$I,E$1))</f>
        <v/>
      </c>
      <c r="F15" s="11">
        <f>IF(OR($A15="",F$1=""),"",IF(F$1=Справочники!$A$2,Товары!$K15,0)+SUMIFS(Приход!$D:$D,Приход!$B:$B,$A15,Приход!$I:$I,F$1)-SUMIFS(Расход!$D:$D,Расход!$B:$B,$A15,Расход!$I:$I,F$1))</f>
        <v/>
      </c>
      <c r="G15" s="11">
        <f>IF(OR($A15="",G$1=""),"",IF(G$1=Справочники!$A$2,Товары!$K15,0)+SUMIFS(Приход!$D:$D,Приход!$B:$B,$A15,Приход!$I:$I,G$1)-SUMIFS(Расход!$D:$D,Расход!$B:$B,$A15,Расход!$I:$I,G$1))</f>
        <v/>
      </c>
      <c r="H15" s="11">
        <f>IF($A15="","",SUM(C15:G15))</f>
        <v/>
      </c>
    </row>
    <row r="16">
      <c r="A16">
        <f>IF(Товары!A16="","",Товары!A16)</f>
        <v/>
      </c>
      <c r="B16">
        <f>IF(Товары!B16="","",Товары!B16)</f>
        <v/>
      </c>
      <c r="C16" s="11">
        <f>IF(OR($A16="",C$1=""),"",IF(C$1=Справочники!$A$2,Товары!$K16,0)+SUMIFS(Приход!$D:$D,Приход!$B:$B,$A16,Приход!$I:$I,C$1)-SUMIFS(Расход!$D:$D,Расход!$B:$B,$A16,Расход!$I:$I,C$1))</f>
        <v/>
      </c>
      <c r="D16" s="11">
        <f>IF(OR($A16="",D$1=""),"",IF(D$1=Справочники!$A$2,Товары!$K16,0)+SUMIFS(Приход!$D:$D,Приход!$B:$B,$A16,Приход!$I:$I,D$1)-SUMIFS(Расход!$D:$D,Расход!$B:$B,$A16,Расход!$I:$I,D$1))</f>
        <v/>
      </c>
      <c r="E16" s="11">
        <f>IF(OR($A16="",E$1=""),"",IF(E$1=Справочники!$A$2,Товары!$K16,0)+SUMIFS(Приход!$D:$D,Приход!$B:$B,$A16,Приход!$I:$I,E$1)-SUMIFS(Расход!$D:$D,Расход!$B:$B,$A16,Расход!$I:$I,E$1))</f>
        <v/>
      </c>
      <c r="F16" s="11">
        <f>IF(OR($A16="",F$1=""),"",IF(F$1=Справочники!$A$2,Товары!$K16,0)+SUMIFS(Приход!$D:$D,Приход!$B:$B,$A16,Приход!$I:$I,F$1)-SUMIFS(Расход!$D:$D,Расход!$B:$B,$A16,Расход!$I:$I,F$1))</f>
        <v/>
      </c>
      <c r="G16" s="11">
        <f>IF(OR($A16="",G$1=""),"",IF(G$1=Справочники!$A$2,Товары!$K16,0)+SUMIFS(Приход!$D:$D,Приход!$B:$B,$A16,Приход!$I:$I,G$1)-SUMIFS(Расход!$D:$D,Расход!$B:$B,$A16,Расход!$I:$I,G$1))</f>
        <v/>
      </c>
      <c r="H16" s="11">
        <f>IF($A16="","",SUM(C16:G16))</f>
        <v/>
      </c>
    </row>
    <row r="17">
      <c r="A17">
        <f>IF(Товары!A17="","",Товары!A17)</f>
        <v/>
      </c>
      <c r="B17">
        <f>IF(Товары!B17="","",Товары!B17)</f>
        <v/>
      </c>
      <c r="C17" s="11">
        <f>IF(OR($A17="",C$1=""),"",IF(C$1=Справочники!$A$2,Товары!$K17,0)+SUMIFS(Приход!$D:$D,Приход!$B:$B,$A17,Приход!$I:$I,C$1)-SUMIFS(Расход!$D:$D,Расход!$B:$B,$A17,Расход!$I:$I,C$1))</f>
        <v/>
      </c>
      <c r="D17" s="11">
        <f>IF(OR($A17="",D$1=""),"",IF(D$1=Справочники!$A$2,Товары!$K17,0)+SUMIFS(Приход!$D:$D,Приход!$B:$B,$A17,Приход!$I:$I,D$1)-SUMIFS(Расход!$D:$D,Расход!$B:$B,$A17,Расход!$I:$I,D$1))</f>
        <v/>
      </c>
      <c r="E17" s="11">
        <f>IF(OR($A17="",E$1=""),"",IF(E$1=Справочники!$A$2,Товары!$K17,0)+SUMIFS(Приход!$D:$D,Приход!$B:$B,$A17,Приход!$I:$I,E$1)-SUMIFS(Расход!$D:$D,Расход!$B:$B,$A17,Расход!$I:$I,E$1))</f>
        <v/>
      </c>
      <c r="F17" s="11">
        <f>IF(OR($A17="",F$1=""),"",IF(F$1=Справочники!$A$2,Товары!$K17,0)+SUMIFS(Приход!$D:$D,Приход!$B:$B,$A17,Приход!$I:$I,F$1)-SUMIFS(Расход!$D:$D,Расход!$B:$B,$A17,Расход!$I:$I,F$1))</f>
        <v/>
      </c>
      <c r="G17" s="11">
        <f>IF(OR($A17="",G$1=""),"",IF(G$1=Справочники!$A$2,Товары!$K17,0)+SUMIFS(Приход!$D:$D,Приход!$B:$B,$A17,Приход!$I:$I,G$1)-SUMIFS(Расход!$D:$D,Расход!$B:$B,$A17,Расход!$I:$I,G$1))</f>
        <v/>
      </c>
      <c r="H17" s="11">
        <f>IF($A17="","",SUM(C17:G17))</f>
        <v/>
      </c>
    </row>
    <row r="18">
      <c r="A18">
        <f>IF(Товары!A18="","",Товары!A18)</f>
        <v/>
      </c>
      <c r="B18">
        <f>IF(Товары!B18="","",Товары!B18)</f>
        <v/>
      </c>
      <c r="C18" s="11">
        <f>IF(OR($A18="",C$1=""),"",IF(C$1=Справочники!$A$2,Товары!$K18,0)+SUMIFS(Приход!$D:$D,Приход!$B:$B,$A18,Приход!$I:$I,C$1)-SUMIFS(Расход!$D:$D,Расход!$B:$B,$A18,Расход!$I:$I,C$1))</f>
        <v/>
      </c>
      <c r="D18" s="11">
        <f>IF(OR($A18="",D$1=""),"",IF(D$1=Справочники!$A$2,Товары!$K18,0)+SUMIFS(Приход!$D:$D,Приход!$B:$B,$A18,Приход!$I:$I,D$1)-SUMIFS(Расход!$D:$D,Расход!$B:$B,$A18,Расход!$I:$I,D$1))</f>
        <v/>
      </c>
      <c r="E18" s="11">
        <f>IF(OR($A18="",E$1=""),"",IF(E$1=Справочники!$A$2,Товары!$K18,0)+SUMIFS(Приход!$D:$D,Приход!$B:$B,$A18,Приход!$I:$I,E$1)-SUMIFS(Расход!$D:$D,Расход!$B:$B,$A18,Расход!$I:$I,E$1))</f>
        <v/>
      </c>
      <c r="F18" s="11">
        <f>IF(OR($A18="",F$1=""),"",IF(F$1=Справочники!$A$2,Товары!$K18,0)+SUMIFS(Приход!$D:$D,Приход!$B:$B,$A18,Приход!$I:$I,F$1)-SUMIFS(Расход!$D:$D,Расход!$B:$B,$A18,Расход!$I:$I,F$1))</f>
        <v/>
      </c>
      <c r="G18" s="11">
        <f>IF(OR($A18="",G$1=""),"",IF(G$1=Справочники!$A$2,Товары!$K18,0)+SUMIFS(Приход!$D:$D,Приход!$B:$B,$A18,Приход!$I:$I,G$1)-SUMIFS(Расход!$D:$D,Расход!$B:$B,$A18,Расход!$I:$I,G$1))</f>
        <v/>
      </c>
      <c r="H18" s="11">
        <f>IF($A18="","",SUM(C18:G18))</f>
        <v/>
      </c>
    </row>
    <row r="19">
      <c r="A19">
        <f>IF(Товары!A19="","",Товары!A19)</f>
        <v/>
      </c>
      <c r="B19">
        <f>IF(Товары!B19="","",Товары!B19)</f>
        <v/>
      </c>
      <c r="C19" s="11">
        <f>IF(OR($A19="",C$1=""),"",IF(C$1=Справочники!$A$2,Товары!$K19,0)+SUMIFS(Приход!$D:$D,Приход!$B:$B,$A19,Приход!$I:$I,C$1)-SUMIFS(Расход!$D:$D,Расход!$B:$B,$A19,Расход!$I:$I,C$1))</f>
        <v/>
      </c>
      <c r="D19" s="11">
        <f>IF(OR($A19="",D$1=""),"",IF(D$1=Справочники!$A$2,Товары!$K19,0)+SUMIFS(Приход!$D:$D,Приход!$B:$B,$A19,Приход!$I:$I,D$1)-SUMIFS(Расход!$D:$D,Расход!$B:$B,$A19,Расход!$I:$I,D$1))</f>
        <v/>
      </c>
      <c r="E19" s="11">
        <f>IF(OR($A19="",E$1=""),"",IF(E$1=Справочники!$A$2,Товары!$K19,0)+SUMIFS(Приход!$D:$D,Приход!$B:$B,$A19,Приход!$I:$I,E$1)-SUMIFS(Расход!$D:$D,Расход!$B:$B,$A19,Расход!$I:$I,E$1))</f>
        <v/>
      </c>
      <c r="F19" s="11">
        <f>IF(OR($A19="",F$1=""),"",IF(F$1=Справочники!$A$2,Товары!$K19,0)+SUMIFS(Приход!$D:$D,Приход!$B:$B,$A19,Приход!$I:$I,F$1)-SUMIFS(Расход!$D:$D,Расход!$B:$B,$A19,Расход!$I:$I,F$1))</f>
        <v/>
      </c>
      <c r="G19" s="11">
        <f>IF(OR($A19="",G$1=""),"",IF(G$1=Справочники!$A$2,Товары!$K19,0)+SUMIFS(Приход!$D:$D,Приход!$B:$B,$A19,Приход!$I:$I,G$1)-SUMIFS(Расход!$D:$D,Расход!$B:$B,$A19,Расход!$I:$I,G$1))</f>
        <v/>
      </c>
      <c r="H19" s="11">
        <f>IF($A19="","",SUM(C19:G19))</f>
        <v/>
      </c>
    </row>
    <row r="20">
      <c r="A20">
        <f>IF(Товары!A20="","",Товары!A20)</f>
        <v/>
      </c>
      <c r="B20">
        <f>IF(Товары!B20="","",Товары!B20)</f>
        <v/>
      </c>
      <c r="C20" s="11">
        <f>IF(OR($A20="",C$1=""),"",IF(C$1=Справочники!$A$2,Товары!$K20,0)+SUMIFS(Приход!$D:$D,Приход!$B:$B,$A20,Приход!$I:$I,C$1)-SUMIFS(Расход!$D:$D,Расход!$B:$B,$A20,Расход!$I:$I,C$1))</f>
        <v/>
      </c>
      <c r="D20" s="11">
        <f>IF(OR($A20="",D$1=""),"",IF(D$1=Справочники!$A$2,Товары!$K20,0)+SUMIFS(Приход!$D:$D,Приход!$B:$B,$A20,Приход!$I:$I,D$1)-SUMIFS(Расход!$D:$D,Расход!$B:$B,$A20,Расход!$I:$I,D$1))</f>
        <v/>
      </c>
      <c r="E20" s="11">
        <f>IF(OR($A20="",E$1=""),"",IF(E$1=Справочники!$A$2,Товары!$K20,0)+SUMIFS(Приход!$D:$D,Приход!$B:$B,$A20,Приход!$I:$I,E$1)-SUMIFS(Расход!$D:$D,Расход!$B:$B,$A20,Расход!$I:$I,E$1))</f>
        <v/>
      </c>
      <c r="F20" s="11">
        <f>IF(OR($A20="",F$1=""),"",IF(F$1=Справочники!$A$2,Товары!$K20,0)+SUMIFS(Приход!$D:$D,Приход!$B:$B,$A20,Приход!$I:$I,F$1)-SUMIFS(Расход!$D:$D,Расход!$B:$B,$A20,Расход!$I:$I,F$1))</f>
        <v/>
      </c>
      <c r="G20" s="11">
        <f>IF(OR($A20="",G$1=""),"",IF(G$1=Справочники!$A$2,Товары!$K20,0)+SUMIFS(Приход!$D:$D,Приход!$B:$B,$A20,Приход!$I:$I,G$1)-SUMIFS(Расход!$D:$D,Расход!$B:$B,$A20,Расход!$I:$I,G$1))</f>
        <v/>
      </c>
      <c r="H20" s="11">
        <f>IF($A20="","",SUM(C20:G20))</f>
        <v/>
      </c>
    </row>
    <row r="21">
      <c r="A21">
        <f>IF(Товары!A21="","",Товары!A21)</f>
        <v/>
      </c>
      <c r="B21">
        <f>IF(Товары!B21="","",Товары!B21)</f>
        <v/>
      </c>
      <c r="C21" s="11">
        <f>IF(OR($A21="",C$1=""),"",IF(C$1=Справочники!$A$2,Товары!$K21,0)+SUMIFS(Приход!$D:$D,Приход!$B:$B,$A21,Приход!$I:$I,C$1)-SUMIFS(Расход!$D:$D,Расход!$B:$B,$A21,Расход!$I:$I,C$1))</f>
        <v/>
      </c>
      <c r="D21" s="11">
        <f>IF(OR($A21="",D$1=""),"",IF(D$1=Справочники!$A$2,Товары!$K21,0)+SUMIFS(Приход!$D:$D,Приход!$B:$B,$A21,Приход!$I:$I,D$1)-SUMIFS(Расход!$D:$D,Расход!$B:$B,$A21,Расход!$I:$I,D$1))</f>
        <v/>
      </c>
      <c r="E21" s="11">
        <f>IF(OR($A21="",E$1=""),"",IF(E$1=Справочники!$A$2,Товары!$K21,0)+SUMIFS(Приход!$D:$D,Приход!$B:$B,$A21,Приход!$I:$I,E$1)-SUMIFS(Расход!$D:$D,Расход!$B:$B,$A21,Расход!$I:$I,E$1))</f>
        <v/>
      </c>
      <c r="F21" s="11">
        <f>IF(OR($A21="",F$1=""),"",IF(F$1=Справочники!$A$2,Товары!$K21,0)+SUMIFS(Приход!$D:$D,Приход!$B:$B,$A21,Приход!$I:$I,F$1)-SUMIFS(Расход!$D:$D,Расход!$B:$B,$A21,Расход!$I:$I,F$1))</f>
        <v/>
      </c>
      <c r="G21" s="11">
        <f>IF(OR($A21="",G$1=""),"",IF(G$1=Справочники!$A$2,Товары!$K21,0)+SUMIFS(Приход!$D:$D,Приход!$B:$B,$A21,Приход!$I:$I,G$1)-SUMIFS(Расход!$D:$D,Расход!$B:$B,$A21,Расход!$I:$I,G$1))</f>
        <v/>
      </c>
      <c r="H21" s="11">
        <f>IF($A21="","",SUM(C21:G21))</f>
        <v/>
      </c>
    </row>
    <row r="22">
      <c r="A22">
        <f>IF(Товары!A22="","",Товары!A22)</f>
        <v/>
      </c>
      <c r="B22">
        <f>IF(Товары!B22="","",Товары!B22)</f>
        <v/>
      </c>
      <c r="C22" s="11">
        <f>IF(OR($A22="",C$1=""),"",IF(C$1=Справочники!$A$2,Товары!$K22,0)+SUMIFS(Приход!$D:$D,Приход!$B:$B,$A22,Приход!$I:$I,C$1)-SUMIFS(Расход!$D:$D,Расход!$B:$B,$A22,Расход!$I:$I,C$1))</f>
        <v/>
      </c>
      <c r="D22" s="11">
        <f>IF(OR($A22="",D$1=""),"",IF(D$1=Справочники!$A$2,Товары!$K22,0)+SUMIFS(Приход!$D:$D,Приход!$B:$B,$A22,Приход!$I:$I,D$1)-SUMIFS(Расход!$D:$D,Расход!$B:$B,$A22,Расход!$I:$I,D$1))</f>
        <v/>
      </c>
      <c r="E22" s="11">
        <f>IF(OR($A22="",E$1=""),"",IF(E$1=Справочники!$A$2,Товары!$K22,0)+SUMIFS(Приход!$D:$D,Приход!$B:$B,$A22,Приход!$I:$I,E$1)-SUMIFS(Расход!$D:$D,Расход!$B:$B,$A22,Расход!$I:$I,E$1))</f>
        <v/>
      </c>
      <c r="F22" s="11">
        <f>IF(OR($A22="",F$1=""),"",IF(F$1=Справочники!$A$2,Товары!$K22,0)+SUMIFS(Приход!$D:$D,Приход!$B:$B,$A22,Приход!$I:$I,F$1)-SUMIFS(Расход!$D:$D,Расход!$B:$B,$A22,Расход!$I:$I,F$1))</f>
        <v/>
      </c>
      <c r="G22" s="11">
        <f>IF(OR($A22="",G$1=""),"",IF(G$1=Справочники!$A$2,Товары!$K22,0)+SUMIFS(Приход!$D:$D,Приход!$B:$B,$A22,Приход!$I:$I,G$1)-SUMIFS(Расход!$D:$D,Расход!$B:$B,$A22,Расход!$I:$I,G$1))</f>
        <v/>
      </c>
      <c r="H22" s="11">
        <f>IF($A22="","",SUM(C22:G22))</f>
        <v/>
      </c>
    </row>
    <row r="23">
      <c r="A23">
        <f>IF(Товары!A23="","",Товары!A23)</f>
        <v/>
      </c>
      <c r="B23">
        <f>IF(Товары!B23="","",Товары!B23)</f>
        <v/>
      </c>
      <c r="C23" s="11">
        <f>IF(OR($A23="",C$1=""),"",IF(C$1=Справочники!$A$2,Товары!$K23,0)+SUMIFS(Приход!$D:$D,Приход!$B:$B,$A23,Приход!$I:$I,C$1)-SUMIFS(Расход!$D:$D,Расход!$B:$B,$A23,Расход!$I:$I,C$1))</f>
        <v/>
      </c>
      <c r="D23" s="11">
        <f>IF(OR($A23="",D$1=""),"",IF(D$1=Справочники!$A$2,Товары!$K23,0)+SUMIFS(Приход!$D:$D,Приход!$B:$B,$A23,Приход!$I:$I,D$1)-SUMIFS(Расход!$D:$D,Расход!$B:$B,$A23,Расход!$I:$I,D$1))</f>
        <v/>
      </c>
      <c r="E23" s="11">
        <f>IF(OR($A23="",E$1=""),"",IF(E$1=Справочники!$A$2,Товары!$K23,0)+SUMIFS(Приход!$D:$D,Приход!$B:$B,$A23,Приход!$I:$I,E$1)-SUMIFS(Расход!$D:$D,Расход!$B:$B,$A23,Расход!$I:$I,E$1))</f>
        <v/>
      </c>
      <c r="F23" s="11">
        <f>IF(OR($A23="",F$1=""),"",IF(F$1=Справочники!$A$2,Товары!$K23,0)+SUMIFS(Приход!$D:$D,Приход!$B:$B,$A23,Приход!$I:$I,F$1)-SUMIFS(Расход!$D:$D,Расход!$B:$B,$A23,Расход!$I:$I,F$1))</f>
        <v/>
      </c>
      <c r="G23" s="11">
        <f>IF(OR($A23="",G$1=""),"",IF(G$1=Справочники!$A$2,Товары!$K23,0)+SUMIFS(Приход!$D:$D,Приход!$B:$B,$A23,Приход!$I:$I,G$1)-SUMIFS(Расход!$D:$D,Расход!$B:$B,$A23,Расход!$I:$I,G$1))</f>
        <v/>
      </c>
      <c r="H23" s="11">
        <f>IF($A23="","",SUM(C23:G23))</f>
        <v/>
      </c>
    </row>
    <row r="24">
      <c r="A24">
        <f>IF(Товары!A24="","",Товары!A24)</f>
        <v/>
      </c>
      <c r="B24">
        <f>IF(Товары!B24="","",Товары!B24)</f>
        <v/>
      </c>
      <c r="C24" s="11">
        <f>IF(OR($A24="",C$1=""),"",IF(C$1=Справочники!$A$2,Товары!$K24,0)+SUMIFS(Приход!$D:$D,Приход!$B:$B,$A24,Приход!$I:$I,C$1)-SUMIFS(Расход!$D:$D,Расход!$B:$B,$A24,Расход!$I:$I,C$1))</f>
        <v/>
      </c>
      <c r="D24" s="11">
        <f>IF(OR($A24="",D$1=""),"",IF(D$1=Справочники!$A$2,Товары!$K24,0)+SUMIFS(Приход!$D:$D,Приход!$B:$B,$A24,Приход!$I:$I,D$1)-SUMIFS(Расход!$D:$D,Расход!$B:$B,$A24,Расход!$I:$I,D$1))</f>
        <v/>
      </c>
      <c r="E24" s="11">
        <f>IF(OR($A24="",E$1=""),"",IF(E$1=Справочники!$A$2,Товары!$K24,0)+SUMIFS(Приход!$D:$D,Приход!$B:$B,$A24,Приход!$I:$I,E$1)-SUMIFS(Расход!$D:$D,Расход!$B:$B,$A24,Расход!$I:$I,E$1))</f>
        <v/>
      </c>
      <c r="F24" s="11">
        <f>IF(OR($A24="",F$1=""),"",IF(F$1=Справочники!$A$2,Товары!$K24,0)+SUMIFS(Приход!$D:$D,Приход!$B:$B,$A24,Приход!$I:$I,F$1)-SUMIFS(Расход!$D:$D,Расход!$B:$B,$A24,Расход!$I:$I,F$1))</f>
        <v/>
      </c>
      <c r="G24" s="11">
        <f>IF(OR($A24="",G$1=""),"",IF(G$1=Справочники!$A$2,Товары!$K24,0)+SUMIFS(Приход!$D:$D,Приход!$B:$B,$A24,Приход!$I:$I,G$1)-SUMIFS(Расход!$D:$D,Расход!$B:$B,$A24,Расход!$I:$I,G$1))</f>
        <v/>
      </c>
      <c r="H24" s="11">
        <f>IF($A24="","",SUM(C24:G24))</f>
        <v/>
      </c>
    </row>
    <row r="25">
      <c r="A25">
        <f>IF(Товары!A25="","",Товары!A25)</f>
        <v/>
      </c>
      <c r="B25">
        <f>IF(Товары!B25="","",Товары!B25)</f>
        <v/>
      </c>
      <c r="C25" s="11">
        <f>IF(OR($A25="",C$1=""),"",IF(C$1=Справочники!$A$2,Товары!$K25,0)+SUMIFS(Приход!$D:$D,Приход!$B:$B,$A25,Приход!$I:$I,C$1)-SUMIFS(Расход!$D:$D,Расход!$B:$B,$A25,Расход!$I:$I,C$1))</f>
        <v/>
      </c>
      <c r="D25" s="11">
        <f>IF(OR($A25="",D$1=""),"",IF(D$1=Справочники!$A$2,Товары!$K25,0)+SUMIFS(Приход!$D:$D,Приход!$B:$B,$A25,Приход!$I:$I,D$1)-SUMIFS(Расход!$D:$D,Расход!$B:$B,$A25,Расход!$I:$I,D$1))</f>
        <v/>
      </c>
      <c r="E25" s="11">
        <f>IF(OR($A25="",E$1=""),"",IF(E$1=Справочники!$A$2,Товары!$K25,0)+SUMIFS(Приход!$D:$D,Приход!$B:$B,$A25,Приход!$I:$I,E$1)-SUMIFS(Расход!$D:$D,Расход!$B:$B,$A25,Расход!$I:$I,E$1))</f>
        <v/>
      </c>
      <c r="F25" s="11">
        <f>IF(OR($A25="",F$1=""),"",IF(F$1=Справочники!$A$2,Товары!$K25,0)+SUMIFS(Приход!$D:$D,Приход!$B:$B,$A25,Приход!$I:$I,F$1)-SUMIFS(Расход!$D:$D,Расход!$B:$B,$A25,Расход!$I:$I,F$1))</f>
        <v/>
      </c>
      <c r="G25" s="11">
        <f>IF(OR($A25="",G$1=""),"",IF(G$1=Справочники!$A$2,Товары!$K25,0)+SUMIFS(Приход!$D:$D,Приход!$B:$B,$A25,Приход!$I:$I,G$1)-SUMIFS(Расход!$D:$D,Расход!$B:$B,$A25,Расход!$I:$I,G$1))</f>
        <v/>
      </c>
      <c r="H25" s="11">
        <f>IF($A25="","",SUM(C25:G25))</f>
        <v/>
      </c>
    </row>
    <row r="26">
      <c r="A26">
        <f>IF(Товары!A26="","",Товары!A26)</f>
        <v/>
      </c>
      <c r="B26">
        <f>IF(Товары!B26="","",Товары!B26)</f>
        <v/>
      </c>
      <c r="C26" s="11">
        <f>IF(OR($A26="",C$1=""),"",IF(C$1=Справочники!$A$2,Товары!$K26,0)+SUMIFS(Приход!$D:$D,Приход!$B:$B,$A26,Приход!$I:$I,C$1)-SUMIFS(Расход!$D:$D,Расход!$B:$B,$A26,Расход!$I:$I,C$1))</f>
        <v/>
      </c>
      <c r="D26" s="11">
        <f>IF(OR($A26="",D$1=""),"",IF(D$1=Справочники!$A$2,Товары!$K26,0)+SUMIFS(Приход!$D:$D,Приход!$B:$B,$A26,Приход!$I:$I,D$1)-SUMIFS(Расход!$D:$D,Расход!$B:$B,$A26,Расход!$I:$I,D$1))</f>
        <v/>
      </c>
      <c r="E26" s="11">
        <f>IF(OR($A26="",E$1=""),"",IF(E$1=Справочники!$A$2,Товары!$K26,0)+SUMIFS(Приход!$D:$D,Приход!$B:$B,$A26,Приход!$I:$I,E$1)-SUMIFS(Расход!$D:$D,Расход!$B:$B,$A26,Расход!$I:$I,E$1))</f>
        <v/>
      </c>
      <c r="F26" s="11">
        <f>IF(OR($A26="",F$1=""),"",IF(F$1=Справочники!$A$2,Товары!$K26,0)+SUMIFS(Приход!$D:$D,Приход!$B:$B,$A26,Приход!$I:$I,F$1)-SUMIFS(Расход!$D:$D,Расход!$B:$B,$A26,Расход!$I:$I,F$1))</f>
        <v/>
      </c>
      <c r="G26" s="11">
        <f>IF(OR($A26="",G$1=""),"",IF(G$1=Справочники!$A$2,Товары!$K26,0)+SUMIFS(Приход!$D:$D,Приход!$B:$B,$A26,Приход!$I:$I,G$1)-SUMIFS(Расход!$D:$D,Расход!$B:$B,$A26,Расход!$I:$I,G$1))</f>
        <v/>
      </c>
      <c r="H26" s="11">
        <f>IF($A26="","",SUM(C26:G26))</f>
        <v/>
      </c>
    </row>
    <row r="27">
      <c r="A27">
        <f>IF(Товары!A27="","",Товары!A27)</f>
        <v/>
      </c>
      <c r="B27">
        <f>IF(Товары!B27="","",Товары!B27)</f>
        <v/>
      </c>
      <c r="C27" s="11">
        <f>IF(OR($A27="",C$1=""),"",IF(C$1=Справочники!$A$2,Товары!$K27,0)+SUMIFS(Приход!$D:$D,Приход!$B:$B,$A27,Приход!$I:$I,C$1)-SUMIFS(Расход!$D:$D,Расход!$B:$B,$A27,Расход!$I:$I,C$1))</f>
        <v/>
      </c>
      <c r="D27" s="11">
        <f>IF(OR($A27="",D$1=""),"",IF(D$1=Справочники!$A$2,Товары!$K27,0)+SUMIFS(Приход!$D:$D,Приход!$B:$B,$A27,Приход!$I:$I,D$1)-SUMIFS(Расход!$D:$D,Расход!$B:$B,$A27,Расход!$I:$I,D$1))</f>
        <v/>
      </c>
      <c r="E27" s="11">
        <f>IF(OR($A27="",E$1=""),"",IF(E$1=Справочники!$A$2,Товары!$K27,0)+SUMIFS(Приход!$D:$D,Приход!$B:$B,$A27,Приход!$I:$I,E$1)-SUMIFS(Расход!$D:$D,Расход!$B:$B,$A27,Расход!$I:$I,E$1))</f>
        <v/>
      </c>
      <c r="F27" s="11">
        <f>IF(OR($A27="",F$1=""),"",IF(F$1=Справочники!$A$2,Товары!$K27,0)+SUMIFS(Приход!$D:$D,Приход!$B:$B,$A27,Приход!$I:$I,F$1)-SUMIFS(Расход!$D:$D,Расход!$B:$B,$A27,Расход!$I:$I,F$1))</f>
        <v/>
      </c>
      <c r="G27" s="11">
        <f>IF(OR($A27="",G$1=""),"",IF(G$1=Справочники!$A$2,Товары!$K27,0)+SUMIFS(Приход!$D:$D,Приход!$B:$B,$A27,Приход!$I:$I,G$1)-SUMIFS(Расход!$D:$D,Расход!$B:$B,$A27,Расход!$I:$I,G$1))</f>
        <v/>
      </c>
      <c r="H27" s="11">
        <f>IF($A27="","",SUM(C27:G27))</f>
        <v/>
      </c>
    </row>
    <row r="28">
      <c r="A28">
        <f>IF(Товары!A28="","",Товары!A28)</f>
        <v/>
      </c>
      <c r="B28">
        <f>IF(Товары!B28="","",Товары!B28)</f>
        <v/>
      </c>
      <c r="C28" s="11">
        <f>IF(OR($A28="",C$1=""),"",IF(C$1=Справочники!$A$2,Товары!$K28,0)+SUMIFS(Приход!$D:$D,Приход!$B:$B,$A28,Приход!$I:$I,C$1)-SUMIFS(Расход!$D:$D,Расход!$B:$B,$A28,Расход!$I:$I,C$1))</f>
        <v/>
      </c>
      <c r="D28" s="11">
        <f>IF(OR($A28="",D$1=""),"",IF(D$1=Справочники!$A$2,Товары!$K28,0)+SUMIFS(Приход!$D:$D,Приход!$B:$B,$A28,Приход!$I:$I,D$1)-SUMIFS(Расход!$D:$D,Расход!$B:$B,$A28,Расход!$I:$I,D$1))</f>
        <v/>
      </c>
      <c r="E28" s="11">
        <f>IF(OR($A28="",E$1=""),"",IF(E$1=Справочники!$A$2,Товары!$K28,0)+SUMIFS(Приход!$D:$D,Приход!$B:$B,$A28,Приход!$I:$I,E$1)-SUMIFS(Расход!$D:$D,Расход!$B:$B,$A28,Расход!$I:$I,E$1))</f>
        <v/>
      </c>
      <c r="F28" s="11">
        <f>IF(OR($A28="",F$1=""),"",IF(F$1=Справочники!$A$2,Товары!$K28,0)+SUMIFS(Приход!$D:$D,Приход!$B:$B,$A28,Приход!$I:$I,F$1)-SUMIFS(Расход!$D:$D,Расход!$B:$B,$A28,Расход!$I:$I,F$1))</f>
        <v/>
      </c>
      <c r="G28" s="11">
        <f>IF(OR($A28="",G$1=""),"",IF(G$1=Справочники!$A$2,Товары!$K28,0)+SUMIFS(Приход!$D:$D,Приход!$B:$B,$A28,Приход!$I:$I,G$1)-SUMIFS(Расход!$D:$D,Расход!$B:$B,$A28,Расход!$I:$I,G$1))</f>
        <v/>
      </c>
      <c r="H28" s="11">
        <f>IF($A28="","",SUM(C28:G28))</f>
        <v/>
      </c>
    </row>
    <row r="29">
      <c r="A29">
        <f>IF(Товары!A29="","",Товары!A29)</f>
        <v/>
      </c>
      <c r="B29">
        <f>IF(Товары!B29="","",Товары!B29)</f>
        <v/>
      </c>
      <c r="C29" s="11">
        <f>IF(OR($A29="",C$1=""),"",IF(C$1=Справочники!$A$2,Товары!$K29,0)+SUMIFS(Приход!$D:$D,Приход!$B:$B,$A29,Приход!$I:$I,C$1)-SUMIFS(Расход!$D:$D,Расход!$B:$B,$A29,Расход!$I:$I,C$1))</f>
        <v/>
      </c>
      <c r="D29" s="11">
        <f>IF(OR($A29="",D$1=""),"",IF(D$1=Справочники!$A$2,Товары!$K29,0)+SUMIFS(Приход!$D:$D,Приход!$B:$B,$A29,Приход!$I:$I,D$1)-SUMIFS(Расход!$D:$D,Расход!$B:$B,$A29,Расход!$I:$I,D$1))</f>
        <v/>
      </c>
      <c r="E29" s="11">
        <f>IF(OR($A29="",E$1=""),"",IF(E$1=Справочники!$A$2,Товары!$K29,0)+SUMIFS(Приход!$D:$D,Приход!$B:$B,$A29,Приход!$I:$I,E$1)-SUMIFS(Расход!$D:$D,Расход!$B:$B,$A29,Расход!$I:$I,E$1))</f>
        <v/>
      </c>
      <c r="F29" s="11">
        <f>IF(OR($A29="",F$1=""),"",IF(F$1=Справочники!$A$2,Товары!$K29,0)+SUMIFS(Приход!$D:$D,Приход!$B:$B,$A29,Приход!$I:$I,F$1)-SUMIFS(Расход!$D:$D,Расход!$B:$B,$A29,Расход!$I:$I,F$1))</f>
        <v/>
      </c>
      <c r="G29" s="11">
        <f>IF(OR($A29="",G$1=""),"",IF(G$1=Справочники!$A$2,Товары!$K29,0)+SUMIFS(Приход!$D:$D,Приход!$B:$B,$A29,Приход!$I:$I,G$1)-SUMIFS(Расход!$D:$D,Расход!$B:$B,$A29,Расход!$I:$I,G$1))</f>
        <v/>
      </c>
      <c r="H29" s="11">
        <f>IF($A29="","",SUM(C29:G29))</f>
        <v/>
      </c>
    </row>
    <row r="30">
      <c r="A30">
        <f>IF(Товары!A30="","",Товары!A30)</f>
        <v/>
      </c>
      <c r="B30">
        <f>IF(Товары!B30="","",Товары!B30)</f>
        <v/>
      </c>
      <c r="C30" s="11">
        <f>IF(OR($A30="",C$1=""),"",IF(C$1=Справочники!$A$2,Товары!$K30,0)+SUMIFS(Приход!$D:$D,Приход!$B:$B,$A30,Приход!$I:$I,C$1)-SUMIFS(Расход!$D:$D,Расход!$B:$B,$A30,Расход!$I:$I,C$1))</f>
        <v/>
      </c>
      <c r="D30" s="11">
        <f>IF(OR($A30="",D$1=""),"",IF(D$1=Справочники!$A$2,Товары!$K30,0)+SUMIFS(Приход!$D:$D,Приход!$B:$B,$A30,Приход!$I:$I,D$1)-SUMIFS(Расход!$D:$D,Расход!$B:$B,$A30,Расход!$I:$I,D$1))</f>
        <v/>
      </c>
      <c r="E30" s="11">
        <f>IF(OR($A30="",E$1=""),"",IF(E$1=Справочники!$A$2,Товары!$K30,0)+SUMIFS(Приход!$D:$D,Приход!$B:$B,$A30,Приход!$I:$I,E$1)-SUMIFS(Расход!$D:$D,Расход!$B:$B,$A30,Расход!$I:$I,E$1))</f>
        <v/>
      </c>
      <c r="F30" s="11">
        <f>IF(OR($A30="",F$1=""),"",IF(F$1=Справочники!$A$2,Товары!$K30,0)+SUMIFS(Приход!$D:$D,Приход!$B:$B,$A30,Приход!$I:$I,F$1)-SUMIFS(Расход!$D:$D,Расход!$B:$B,$A30,Расход!$I:$I,F$1))</f>
        <v/>
      </c>
      <c r="G30" s="11">
        <f>IF(OR($A30="",G$1=""),"",IF(G$1=Справочники!$A$2,Товары!$K30,0)+SUMIFS(Приход!$D:$D,Приход!$B:$B,$A30,Приход!$I:$I,G$1)-SUMIFS(Расход!$D:$D,Расход!$B:$B,$A30,Расход!$I:$I,G$1))</f>
        <v/>
      </c>
      <c r="H30" s="11">
        <f>IF($A30="","",SUM(C30:G30))</f>
        <v/>
      </c>
    </row>
    <row r="31">
      <c r="A31">
        <f>IF(Товары!A31="","",Товары!A31)</f>
        <v/>
      </c>
      <c r="B31">
        <f>IF(Товары!B31="","",Товары!B31)</f>
        <v/>
      </c>
      <c r="C31" s="11">
        <f>IF(OR($A31="",C$1=""),"",IF(C$1=Справочники!$A$2,Товары!$K31,0)+SUMIFS(Приход!$D:$D,Приход!$B:$B,$A31,Приход!$I:$I,C$1)-SUMIFS(Расход!$D:$D,Расход!$B:$B,$A31,Расход!$I:$I,C$1))</f>
        <v/>
      </c>
      <c r="D31" s="11">
        <f>IF(OR($A31="",D$1=""),"",IF(D$1=Справочники!$A$2,Товары!$K31,0)+SUMIFS(Приход!$D:$D,Приход!$B:$B,$A31,Приход!$I:$I,D$1)-SUMIFS(Расход!$D:$D,Расход!$B:$B,$A31,Расход!$I:$I,D$1))</f>
        <v/>
      </c>
      <c r="E31" s="11">
        <f>IF(OR($A31="",E$1=""),"",IF(E$1=Справочники!$A$2,Товары!$K31,0)+SUMIFS(Приход!$D:$D,Приход!$B:$B,$A31,Приход!$I:$I,E$1)-SUMIFS(Расход!$D:$D,Расход!$B:$B,$A31,Расход!$I:$I,E$1))</f>
        <v/>
      </c>
      <c r="F31" s="11">
        <f>IF(OR($A31="",F$1=""),"",IF(F$1=Справочники!$A$2,Товары!$K31,0)+SUMIFS(Приход!$D:$D,Приход!$B:$B,$A31,Приход!$I:$I,F$1)-SUMIFS(Расход!$D:$D,Расход!$B:$B,$A31,Расход!$I:$I,F$1))</f>
        <v/>
      </c>
      <c r="G31" s="11">
        <f>IF(OR($A31="",G$1=""),"",IF(G$1=Справочники!$A$2,Товары!$K31,0)+SUMIFS(Приход!$D:$D,Приход!$B:$B,$A31,Приход!$I:$I,G$1)-SUMIFS(Расход!$D:$D,Расход!$B:$B,$A31,Расход!$I:$I,G$1))</f>
        <v/>
      </c>
      <c r="H31" s="11">
        <f>IF($A31="","",SUM(C31:G31))</f>
        <v/>
      </c>
    </row>
    <row r="32">
      <c r="A32">
        <f>IF(Товары!A32="","",Товары!A32)</f>
        <v/>
      </c>
      <c r="B32">
        <f>IF(Товары!B32="","",Товары!B32)</f>
        <v/>
      </c>
      <c r="C32" s="11">
        <f>IF(OR($A32="",C$1=""),"",IF(C$1=Справочники!$A$2,Товары!$K32,0)+SUMIFS(Приход!$D:$D,Приход!$B:$B,$A32,Приход!$I:$I,C$1)-SUMIFS(Расход!$D:$D,Расход!$B:$B,$A32,Расход!$I:$I,C$1))</f>
        <v/>
      </c>
      <c r="D32" s="11">
        <f>IF(OR($A32="",D$1=""),"",IF(D$1=Справочники!$A$2,Товары!$K32,0)+SUMIFS(Приход!$D:$D,Приход!$B:$B,$A32,Приход!$I:$I,D$1)-SUMIFS(Расход!$D:$D,Расход!$B:$B,$A32,Расход!$I:$I,D$1))</f>
        <v/>
      </c>
      <c r="E32" s="11">
        <f>IF(OR($A32="",E$1=""),"",IF(E$1=Справочники!$A$2,Товары!$K32,0)+SUMIFS(Приход!$D:$D,Приход!$B:$B,$A32,Приход!$I:$I,E$1)-SUMIFS(Расход!$D:$D,Расход!$B:$B,$A32,Расход!$I:$I,E$1))</f>
        <v/>
      </c>
      <c r="F32" s="11">
        <f>IF(OR($A32="",F$1=""),"",IF(F$1=Справочники!$A$2,Товары!$K32,0)+SUMIFS(Приход!$D:$D,Приход!$B:$B,$A32,Приход!$I:$I,F$1)-SUMIFS(Расход!$D:$D,Расход!$B:$B,$A32,Расход!$I:$I,F$1))</f>
        <v/>
      </c>
      <c r="G32" s="11">
        <f>IF(OR($A32="",G$1=""),"",IF(G$1=Справочники!$A$2,Товары!$K32,0)+SUMIFS(Приход!$D:$D,Приход!$B:$B,$A32,Приход!$I:$I,G$1)-SUMIFS(Расход!$D:$D,Расход!$B:$B,$A32,Расход!$I:$I,G$1))</f>
        <v/>
      </c>
      <c r="H32" s="11">
        <f>IF($A32="","",SUM(C32:G32))</f>
        <v/>
      </c>
    </row>
    <row r="33">
      <c r="A33">
        <f>IF(Товары!A33="","",Товары!A33)</f>
        <v/>
      </c>
      <c r="B33">
        <f>IF(Товары!B33="","",Товары!B33)</f>
        <v/>
      </c>
      <c r="C33" s="11">
        <f>IF(OR($A33="",C$1=""),"",IF(C$1=Справочники!$A$2,Товары!$K33,0)+SUMIFS(Приход!$D:$D,Приход!$B:$B,$A33,Приход!$I:$I,C$1)-SUMIFS(Расход!$D:$D,Расход!$B:$B,$A33,Расход!$I:$I,C$1))</f>
        <v/>
      </c>
      <c r="D33" s="11">
        <f>IF(OR($A33="",D$1=""),"",IF(D$1=Справочники!$A$2,Товары!$K33,0)+SUMIFS(Приход!$D:$D,Приход!$B:$B,$A33,Приход!$I:$I,D$1)-SUMIFS(Расход!$D:$D,Расход!$B:$B,$A33,Расход!$I:$I,D$1))</f>
        <v/>
      </c>
      <c r="E33" s="11">
        <f>IF(OR($A33="",E$1=""),"",IF(E$1=Справочники!$A$2,Товары!$K33,0)+SUMIFS(Приход!$D:$D,Приход!$B:$B,$A33,Приход!$I:$I,E$1)-SUMIFS(Расход!$D:$D,Расход!$B:$B,$A33,Расход!$I:$I,E$1))</f>
        <v/>
      </c>
      <c r="F33" s="11">
        <f>IF(OR($A33="",F$1=""),"",IF(F$1=Справочники!$A$2,Товары!$K33,0)+SUMIFS(Приход!$D:$D,Приход!$B:$B,$A33,Приход!$I:$I,F$1)-SUMIFS(Расход!$D:$D,Расход!$B:$B,$A33,Расход!$I:$I,F$1))</f>
        <v/>
      </c>
      <c r="G33" s="11">
        <f>IF(OR($A33="",G$1=""),"",IF(G$1=Справочники!$A$2,Товары!$K33,0)+SUMIFS(Приход!$D:$D,Приход!$B:$B,$A33,Приход!$I:$I,G$1)-SUMIFS(Расход!$D:$D,Расход!$B:$B,$A33,Расход!$I:$I,G$1))</f>
        <v/>
      </c>
      <c r="H33" s="11">
        <f>IF($A33="","",SUM(C33:G33))</f>
        <v/>
      </c>
    </row>
    <row r="34">
      <c r="A34">
        <f>IF(Товары!A34="","",Товары!A34)</f>
        <v/>
      </c>
      <c r="B34">
        <f>IF(Товары!B34="","",Товары!B34)</f>
        <v/>
      </c>
      <c r="C34" s="11">
        <f>IF(OR($A34="",C$1=""),"",IF(C$1=Справочники!$A$2,Товары!$K34,0)+SUMIFS(Приход!$D:$D,Приход!$B:$B,$A34,Приход!$I:$I,C$1)-SUMIFS(Расход!$D:$D,Расход!$B:$B,$A34,Расход!$I:$I,C$1))</f>
        <v/>
      </c>
      <c r="D34" s="11">
        <f>IF(OR($A34="",D$1=""),"",IF(D$1=Справочники!$A$2,Товары!$K34,0)+SUMIFS(Приход!$D:$D,Приход!$B:$B,$A34,Приход!$I:$I,D$1)-SUMIFS(Расход!$D:$D,Расход!$B:$B,$A34,Расход!$I:$I,D$1))</f>
        <v/>
      </c>
      <c r="E34" s="11">
        <f>IF(OR($A34="",E$1=""),"",IF(E$1=Справочники!$A$2,Товары!$K34,0)+SUMIFS(Приход!$D:$D,Приход!$B:$B,$A34,Приход!$I:$I,E$1)-SUMIFS(Расход!$D:$D,Расход!$B:$B,$A34,Расход!$I:$I,E$1))</f>
        <v/>
      </c>
      <c r="F34" s="11">
        <f>IF(OR($A34="",F$1=""),"",IF(F$1=Справочники!$A$2,Товары!$K34,0)+SUMIFS(Приход!$D:$D,Приход!$B:$B,$A34,Приход!$I:$I,F$1)-SUMIFS(Расход!$D:$D,Расход!$B:$B,$A34,Расход!$I:$I,F$1))</f>
        <v/>
      </c>
      <c r="G34" s="11">
        <f>IF(OR($A34="",G$1=""),"",IF(G$1=Справочники!$A$2,Товары!$K34,0)+SUMIFS(Приход!$D:$D,Приход!$B:$B,$A34,Приход!$I:$I,G$1)-SUMIFS(Расход!$D:$D,Расход!$B:$B,$A34,Расход!$I:$I,G$1))</f>
        <v/>
      </c>
      <c r="H34" s="11">
        <f>IF($A34="","",SUM(C34:G34))</f>
        <v/>
      </c>
    </row>
    <row r="35">
      <c r="A35">
        <f>IF(Товары!A35="","",Товары!A35)</f>
        <v/>
      </c>
      <c r="B35">
        <f>IF(Товары!B35="","",Товары!B35)</f>
        <v/>
      </c>
      <c r="C35" s="11">
        <f>IF(OR($A35="",C$1=""),"",IF(C$1=Справочники!$A$2,Товары!$K35,0)+SUMIFS(Приход!$D:$D,Приход!$B:$B,$A35,Приход!$I:$I,C$1)-SUMIFS(Расход!$D:$D,Расход!$B:$B,$A35,Расход!$I:$I,C$1))</f>
        <v/>
      </c>
      <c r="D35" s="11">
        <f>IF(OR($A35="",D$1=""),"",IF(D$1=Справочники!$A$2,Товары!$K35,0)+SUMIFS(Приход!$D:$D,Приход!$B:$B,$A35,Приход!$I:$I,D$1)-SUMIFS(Расход!$D:$D,Расход!$B:$B,$A35,Расход!$I:$I,D$1))</f>
        <v/>
      </c>
      <c r="E35" s="11">
        <f>IF(OR($A35="",E$1=""),"",IF(E$1=Справочники!$A$2,Товары!$K35,0)+SUMIFS(Приход!$D:$D,Приход!$B:$B,$A35,Приход!$I:$I,E$1)-SUMIFS(Расход!$D:$D,Расход!$B:$B,$A35,Расход!$I:$I,E$1))</f>
        <v/>
      </c>
      <c r="F35" s="11">
        <f>IF(OR($A35="",F$1=""),"",IF(F$1=Справочники!$A$2,Товары!$K35,0)+SUMIFS(Приход!$D:$D,Приход!$B:$B,$A35,Приход!$I:$I,F$1)-SUMIFS(Расход!$D:$D,Расход!$B:$B,$A35,Расход!$I:$I,F$1))</f>
        <v/>
      </c>
      <c r="G35" s="11">
        <f>IF(OR($A35="",G$1=""),"",IF(G$1=Справочники!$A$2,Товары!$K35,0)+SUMIFS(Приход!$D:$D,Приход!$B:$B,$A35,Приход!$I:$I,G$1)-SUMIFS(Расход!$D:$D,Расход!$B:$B,$A35,Расход!$I:$I,G$1))</f>
        <v/>
      </c>
      <c r="H35" s="11">
        <f>IF($A35="","",SUM(C35:G35))</f>
        <v/>
      </c>
    </row>
    <row r="36">
      <c r="A36">
        <f>IF(Товары!A36="","",Товары!A36)</f>
        <v/>
      </c>
      <c r="B36">
        <f>IF(Товары!B36="","",Товары!B36)</f>
        <v/>
      </c>
      <c r="C36" s="11">
        <f>IF(OR($A36="",C$1=""),"",IF(C$1=Справочники!$A$2,Товары!$K36,0)+SUMIFS(Приход!$D:$D,Приход!$B:$B,$A36,Приход!$I:$I,C$1)-SUMIFS(Расход!$D:$D,Расход!$B:$B,$A36,Расход!$I:$I,C$1))</f>
        <v/>
      </c>
      <c r="D36" s="11">
        <f>IF(OR($A36="",D$1=""),"",IF(D$1=Справочники!$A$2,Товары!$K36,0)+SUMIFS(Приход!$D:$D,Приход!$B:$B,$A36,Приход!$I:$I,D$1)-SUMIFS(Расход!$D:$D,Расход!$B:$B,$A36,Расход!$I:$I,D$1))</f>
        <v/>
      </c>
      <c r="E36" s="11">
        <f>IF(OR($A36="",E$1=""),"",IF(E$1=Справочники!$A$2,Товары!$K36,0)+SUMIFS(Приход!$D:$D,Приход!$B:$B,$A36,Приход!$I:$I,E$1)-SUMIFS(Расход!$D:$D,Расход!$B:$B,$A36,Расход!$I:$I,E$1))</f>
        <v/>
      </c>
      <c r="F36" s="11">
        <f>IF(OR($A36="",F$1=""),"",IF(F$1=Справочники!$A$2,Товары!$K36,0)+SUMIFS(Приход!$D:$D,Приход!$B:$B,$A36,Приход!$I:$I,F$1)-SUMIFS(Расход!$D:$D,Расход!$B:$B,$A36,Расход!$I:$I,F$1))</f>
        <v/>
      </c>
      <c r="G36" s="11">
        <f>IF(OR($A36="",G$1=""),"",IF(G$1=Справочники!$A$2,Товары!$K36,0)+SUMIFS(Приход!$D:$D,Приход!$B:$B,$A36,Приход!$I:$I,G$1)-SUMIFS(Расход!$D:$D,Расход!$B:$B,$A36,Расход!$I:$I,G$1))</f>
        <v/>
      </c>
      <c r="H36" s="11">
        <f>IF($A36="","",SUM(C36:G36))</f>
        <v/>
      </c>
    </row>
    <row r="37">
      <c r="A37">
        <f>IF(Товары!A37="","",Товары!A37)</f>
        <v/>
      </c>
      <c r="B37">
        <f>IF(Товары!B37="","",Товары!B37)</f>
        <v/>
      </c>
      <c r="C37" s="11">
        <f>IF(OR($A37="",C$1=""),"",IF(C$1=Справочники!$A$2,Товары!$K37,0)+SUMIFS(Приход!$D:$D,Приход!$B:$B,$A37,Приход!$I:$I,C$1)-SUMIFS(Расход!$D:$D,Расход!$B:$B,$A37,Расход!$I:$I,C$1))</f>
        <v/>
      </c>
      <c r="D37" s="11">
        <f>IF(OR($A37="",D$1=""),"",IF(D$1=Справочники!$A$2,Товары!$K37,0)+SUMIFS(Приход!$D:$D,Приход!$B:$B,$A37,Приход!$I:$I,D$1)-SUMIFS(Расход!$D:$D,Расход!$B:$B,$A37,Расход!$I:$I,D$1))</f>
        <v/>
      </c>
      <c r="E37" s="11">
        <f>IF(OR($A37="",E$1=""),"",IF(E$1=Справочники!$A$2,Товары!$K37,0)+SUMIFS(Приход!$D:$D,Приход!$B:$B,$A37,Приход!$I:$I,E$1)-SUMIFS(Расход!$D:$D,Расход!$B:$B,$A37,Расход!$I:$I,E$1))</f>
        <v/>
      </c>
      <c r="F37" s="11">
        <f>IF(OR($A37="",F$1=""),"",IF(F$1=Справочники!$A$2,Товары!$K37,0)+SUMIFS(Приход!$D:$D,Приход!$B:$B,$A37,Приход!$I:$I,F$1)-SUMIFS(Расход!$D:$D,Расход!$B:$B,$A37,Расход!$I:$I,F$1))</f>
        <v/>
      </c>
      <c r="G37" s="11">
        <f>IF(OR($A37="",G$1=""),"",IF(G$1=Справочники!$A$2,Товары!$K37,0)+SUMIFS(Приход!$D:$D,Приход!$B:$B,$A37,Приход!$I:$I,G$1)-SUMIFS(Расход!$D:$D,Расход!$B:$B,$A37,Расход!$I:$I,G$1))</f>
        <v/>
      </c>
      <c r="H37" s="11">
        <f>IF($A37="","",SUM(C37:G37))</f>
        <v/>
      </c>
    </row>
    <row r="38">
      <c r="A38">
        <f>IF(Товары!A38="","",Товары!A38)</f>
        <v/>
      </c>
      <c r="B38">
        <f>IF(Товары!B38="","",Товары!B38)</f>
        <v/>
      </c>
      <c r="C38" s="11">
        <f>IF(OR($A38="",C$1=""),"",IF(C$1=Справочники!$A$2,Товары!$K38,0)+SUMIFS(Приход!$D:$D,Приход!$B:$B,$A38,Приход!$I:$I,C$1)-SUMIFS(Расход!$D:$D,Расход!$B:$B,$A38,Расход!$I:$I,C$1))</f>
        <v/>
      </c>
      <c r="D38" s="11">
        <f>IF(OR($A38="",D$1=""),"",IF(D$1=Справочники!$A$2,Товары!$K38,0)+SUMIFS(Приход!$D:$D,Приход!$B:$B,$A38,Приход!$I:$I,D$1)-SUMIFS(Расход!$D:$D,Расход!$B:$B,$A38,Расход!$I:$I,D$1))</f>
        <v/>
      </c>
      <c r="E38" s="11">
        <f>IF(OR($A38="",E$1=""),"",IF(E$1=Справочники!$A$2,Товары!$K38,0)+SUMIFS(Приход!$D:$D,Приход!$B:$B,$A38,Приход!$I:$I,E$1)-SUMIFS(Расход!$D:$D,Расход!$B:$B,$A38,Расход!$I:$I,E$1))</f>
        <v/>
      </c>
      <c r="F38" s="11">
        <f>IF(OR($A38="",F$1=""),"",IF(F$1=Справочники!$A$2,Товары!$K38,0)+SUMIFS(Приход!$D:$D,Приход!$B:$B,$A38,Приход!$I:$I,F$1)-SUMIFS(Расход!$D:$D,Расход!$B:$B,$A38,Расход!$I:$I,F$1))</f>
        <v/>
      </c>
      <c r="G38" s="11">
        <f>IF(OR($A38="",G$1=""),"",IF(G$1=Справочники!$A$2,Товары!$K38,0)+SUMIFS(Приход!$D:$D,Приход!$B:$B,$A38,Приход!$I:$I,G$1)-SUMIFS(Расход!$D:$D,Расход!$B:$B,$A38,Расход!$I:$I,G$1))</f>
        <v/>
      </c>
      <c r="H38" s="11">
        <f>IF($A38="","",SUM(C38:G38))</f>
        <v/>
      </c>
    </row>
    <row r="39">
      <c r="A39">
        <f>IF(Товары!A39="","",Товары!A39)</f>
        <v/>
      </c>
      <c r="B39">
        <f>IF(Товары!B39="","",Товары!B39)</f>
        <v/>
      </c>
      <c r="C39" s="11">
        <f>IF(OR($A39="",C$1=""),"",IF(C$1=Справочники!$A$2,Товары!$K39,0)+SUMIFS(Приход!$D:$D,Приход!$B:$B,$A39,Приход!$I:$I,C$1)-SUMIFS(Расход!$D:$D,Расход!$B:$B,$A39,Расход!$I:$I,C$1))</f>
        <v/>
      </c>
      <c r="D39" s="11">
        <f>IF(OR($A39="",D$1=""),"",IF(D$1=Справочники!$A$2,Товары!$K39,0)+SUMIFS(Приход!$D:$D,Приход!$B:$B,$A39,Приход!$I:$I,D$1)-SUMIFS(Расход!$D:$D,Расход!$B:$B,$A39,Расход!$I:$I,D$1))</f>
        <v/>
      </c>
      <c r="E39" s="11">
        <f>IF(OR($A39="",E$1=""),"",IF(E$1=Справочники!$A$2,Товары!$K39,0)+SUMIFS(Приход!$D:$D,Приход!$B:$B,$A39,Приход!$I:$I,E$1)-SUMIFS(Расход!$D:$D,Расход!$B:$B,$A39,Расход!$I:$I,E$1))</f>
        <v/>
      </c>
      <c r="F39" s="11">
        <f>IF(OR($A39="",F$1=""),"",IF(F$1=Справочники!$A$2,Товары!$K39,0)+SUMIFS(Приход!$D:$D,Приход!$B:$B,$A39,Приход!$I:$I,F$1)-SUMIFS(Расход!$D:$D,Расход!$B:$B,$A39,Расход!$I:$I,F$1))</f>
        <v/>
      </c>
      <c r="G39" s="11">
        <f>IF(OR($A39="",G$1=""),"",IF(G$1=Справочники!$A$2,Товары!$K39,0)+SUMIFS(Приход!$D:$D,Приход!$B:$B,$A39,Приход!$I:$I,G$1)-SUMIFS(Расход!$D:$D,Расход!$B:$B,$A39,Расход!$I:$I,G$1))</f>
        <v/>
      </c>
      <c r="H39" s="11">
        <f>IF($A39="","",SUM(C39:G39))</f>
        <v/>
      </c>
    </row>
    <row r="40">
      <c r="A40">
        <f>IF(Товары!A40="","",Товары!A40)</f>
        <v/>
      </c>
      <c r="B40">
        <f>IF(Товары!B40="","",Товары!B40)</f>
        <v/>
      </c>
      <c r="C40" s="11">
        <f>IF(OR($A40="",C$1=""),"",IF(C$1=Справочники!$A$2,Товары!$K40,0)+SUMIFS(Приход!$D:$D,Приход!$B:$B,$A40,Приход!$I:$I,C$1)-SUMIFS(Расход!$D:$D,Расход!$B:$B,$A40,Расход!$I:$I,C$1))</f>
        <v/>
      </c>
      <c r="D40" s="11">
        <f>IF(OR($A40="",D$1=""),"",IF(D$1=Справочники!$A$2,Товары!$K40,0)+SUMIFS(Приход!$D:$D,Приход!$B:$B,$A40,Приход!$I:$I,D$1)-SUMIFS(Расход!$D:$D,Расход!$B:$B,$A40,Расход!$I:$I,D$1))</f>
        <v/>
      </c>
      <c r="E40" s="11">
        <f>IF(OR($A40="",E$1=""),"",IF(E$1=Справочники!$A$2,Товары!$K40,0)+SUMIFS(Приход!$D:$D,Приход!$B:$B,$A40,Приход!$I:$I,E$1)-SUMIFS(Расход!$D:$D,Расход!$B:$B,$A40,Расход!$I:$I,E$1))</f>
        <v/>
      </c>
      <c r="F40" s="11">
        <f>IF(OR($A40="",F$1=""),"",IF(F$1=Справочники!$A$2,Товары!$K40,0)+SUMIFS(Приход!$D:$D,Приход!$B:$B,$A40,Приход!$I:$I,F$1)-SUMIFS(Расход!$D:$D,Расход!$B:$B,$A40,Расход!$I:$I,F$1))</f>
        <v/>
      </c>
      <c r="G40" s="11">
        <f>IF(OR($A40="",G$1=""),"",IF(G$1=Справочники!$A$2,Товары!$K40,0)+SUMIFS(Приход!$D:$D,Приход!$B:$B,$A40,Приход!$I:$I,G$1)-SUMIFS(Расход!$D:$D,Расход!$B:$B,$A40,Расход!$I:$I,G$1))</f>
        <v/>
      </c>
      <c r="H40" s="11">
        <f>IF($A40="","",SUM(C40:G40))</f>
        <v/>
      </c>
    </row>
    <row r="41">
      <c r="A41">
        <f>IF(Товары!A41="","",Товары!A41)</f>
        <v/>
      </c>
      <c r="B41">
        <f>IF(Товары!B41="","",Товары!B41)</f>
        <v/>
      </c>
      <c r="C41" s="11">
        <f>IF(OR($A41="",C$1=""),"",IF(C$1=Справочники!$A$2,Товары!$K41,0)+SUMIFS(Приход!$D:$D,Приход!$B:$B,$A41,Приход!$I:$I,C$1)-SUMIFS(Расход!$D:$D,Расход!$B:$B,$A41,Расход!$I:$I,C$1))</f>
        <v/>
      </c>
      <c r="D41" s="11">
        <f>IF(OR($A41="",D$1=""),"",IF(D$1=Справочники!$A$2,Товары!$K41,0)+SUMIFS(Приход!$D:$D,Приход!$B:$B,$A41,Приход!$I:$I,D$1)-SUMIFS(Расход!$D:$D,Расход!$B:$B,$A41,Расход!$I:$I,D$1))</f>
        <v/>
      </c>
      <c r="E41" s="11">
        <f>IF(OR($A41="",E$1=""),"",IF(E$1=Справочники!$A$2,Товары!$K41,0)+SUMIFS(Приход!$D:$D,Приход!$B:$B,$A41,Приход!$I:$I,E$1)-SUMIFS(Расход!$D:$D,Расход!$B:$B,$A41,Расход!$I:$I,E$1))</f>
        <v/>
      </c>
      <c r="F41" s="11">
        <f>IF(OR($A41="",F$1=""),"",IF(F$1=Справочники!$A$2,Товары!$K41,0)+SUMIFS(Приход!$D:$D,Приход!$B:$B,$A41,Приход!$I:$I,F$1)-SUMIFS(Расход!$D:$D,Расход!$B:$B,$A41,Расход!$I:$I,F$1))</f>
        <v/>
      </c>
      <c r="G41" s="11">
        <f>IF(OR($A41="",G$1=""),"",IF(G$1=Справочники!$A$2,Товары!$K41,0)+SUMIFS(Приход!$D:$D,Приход!$B:$B,$A41,Приход!$I:$I,G$1)-SUMIFS(Расход!$D:$D,Расход!$B:$B,$A41,Расход!$I:$I,G$1))</f>
        <v/>
      </c>
      <c r="H41" s="11">
        <f>IF($A41="","",SUM(C41:G41))</f>
        <v/>
      </c>
    </row>
    <row r="42">
      <c r="A42">
        <f>IF(Товары!A42="","",Товары!A42)</f>
        <v/>
      </c>
      <c r="B42">
        <f>IF(Товары!B42="","",Товары!B42)</f>
        <v/>
      </c>
      <c r="C42" s="11">
        <f>IF(OR($A42="",C$1=""),"",IF(C$1=Справочники!$A$2,Товары!$K42,0)+SUMIFS(Приход!$D:$D,Приход!$B:$B,$A42,Приход!$I:$I,C$1)-SUMIFS(Расход!$D:$D,Расход!$B:$B,$A42,Расход!$I:$I,C$1))</f>
        <v/>
      </c>
      <c r="D42" s="11">
        <f>IF(OR($A42="",D$1=""),"",IF(D$1=Справочники!$A$2,Товары!$K42,0)+SUMIFS(Приход!$D:$D,Приход!$B:$B,$A42,Приход!$I:$I,D$1)-SUMIFS(Расход!$D:$D,Расход!$B:$B,$A42,Расход!$I:$I,D$1))</f>
        <v/>
      </c>
      <c r="E42" s="11">
        <f>IF(OR($A42="",E$1=""),"",IF(E$1=Справочники!$A$2,Товары!$K42,0)+SUMIFS(Приход!$D:$D,Приход!$B:$B,$A42,Приход!$I:$I,E$1)-SUMIFS(Расход!$D:$D,Расход!$B:$B,$A42,Расход!$I:$I,E$1))</f>
        <v/>
      </c>
      <c r="F42" s="11">
        <f>IF(OR($A42="",F$1=""),"",IF(F$1=Справочники!$A$2,Товары!$K42,0)+SUMIFS(Приход!$D:$D,Приход!$B:$B,$A42,Приход!$I:$I,F$1)-SUMIFS(Расход!$D:$D,Расход!$B:$B,$A42,Расход!$I:$I,F$1))</f>
        <v/>
      </c>
      <c r="G42" s="11">
        <f>IF(OR($A42="",G$1=""),"",IF(G$1=Справочники!$A$2,Товары!$K42,0)+SUMIFS(Приход!$D:$D,Приход!$B:$B,$A42,Приход!$I:$I,G$1)-SUMIFS(Расход!$D:$D,Расход!$B:$B,$A42,Расход!$I:$I,G$1))</f>
        <v/>
      </c>
      <c r="H42" s="11">
        <f>IF($A42="","",SUM(C42:G42))</f>
        <v/>
      </c>
    </row>
    <row r="43">
      <c r="A43">
        <f>IF(Товары!A43="","",Товары!A43)</f>
        <v/>
      </c>
      <c r="B43">
        <f>IF(Товары!B43="","",Товары!B43)</f>
        <v/>
      </c>
      <c r="C43" s="11">
        <f>IF(OR($A43="",C$1=""),"",IF(C$1=Справочники!$A$2,Товары!$K43,0)+SUMIFS(Приход!$D:$D,Приход!$B:$B,$A43,Приход!$I:$I,C$1)-SUMIFS(Расход!$D:$D,Расход!$B:$B,$A43,Расход!$I:$I,C$1))</f>
        <v/>
      </c>
      <c r="D43" s="11">
        <f>IF(OR($A43="",D$1=""),"",IF(D$1=Справочники!$A$2,Товары!$K43,0)+SUMIFS(Приход!$D:$D,Приход!$B:$B,$A43,Приход!$I:$I,D$1)-SUMIFS(Расход!$D:$D,Расход!$B:$B,$A43,Расход!$I:$I,D$1))</f>
        <v/>
      </c>
      <c r="E43" s="11">
        <f>IF(OR($A43="",E$1=""),"",IF(E$1=Справочники!$A$2,Товары!$K43,0)+SUMIFS(Приход!$D:$D,Приход!$B:$B,$A43,Приход!$I:$I,E$1)-SUMIFS(Расход!$D:$D,Расход!$B:$B,$A43,Расход!$I:$I,E$1))</f>
        <v/>
      </c>
      <c r="F43" s="11">
        <f>IF(OR($A43="",F$1=""),"",IF(F$1=Справочники!$A$2,Товары!$K43,0)+SUMIFS(Приход!$D:$D,Приход!$B:$B,$A43,Приход!$I:$I,F$1)-SUMIFS(Расход!$D:$D,Расход!$B:$B,$A43,Расход!$I:$I,F$1))</f>
        <v/>
      </c>
      <c r="G43" s="11">
        <f>IF(OR($A43="",G$1=""),"",IF(G$1=Справочники!$A$2,Товары!$K43,0)+SUMIFS(Приход!$D:$D,Приход!$B:$B,$A43,Приход!$I:$I,G$1)-SUMIFS(Расход!$D:$D,Расход!$B:$B,$A43,Расход!$I:$I,G$1))</f>
        <v/>
      </c>
      <c r="H43" s="11">
        <f>IF($A43="","",SUM(C43:G43))</f>
        <v/>
      </c>
    </row>
    <row r="44">
      <c r="A44">
        <f>IF(Товары!A44="","",Товары!A44)</f>
        <v/>
      </c>
      <c r="B44">
        <f>IF(Товары!B44="","",Товары!B44)</f>
        <v/>
      </c>
      <c r="C44" s="11">
        <f>IF(OR($A44="",C$1=""),"",IF(C$1=Справочники!$A$2,Товары!$K44,0)+SUMIFS(Приход!$D:$D,Приход!$B:$B,$A44,Приход!$I:$I,C$1)-SUMIFS(Расход!$D:$D,Расход!$B:$B,$A44,Расход!$I:$I,C$1))</f>
        <v/>
      </c>
      <c r="D44" s="11">
        <f>IF(OR($A44="",D$1=""),"",IF(D$1=Справочники!$A$2,Товары!$K44,0)+SUMIFS(Приход!$D:$D,Приход!$B:$B,$A44,Приход!$I:$I,D$1)-SUMIFS(Расход!$D:$D,Расход!$B:$B,$A44,Расход!$I:$I,D$1))</f>
        <v/>
      </c>
      <c r="E44" s="11">
        <f>IF(OR($A44="",E$1=""),"",IF(E$1=Справочники!$A$2,Товары!$K44,0)+SUMIFS(Приход!$D:$D,Приход!$B:$B,$A44,Приход!$I:$I,E$1)-SUMIFS(Расход!$D:$D,Расход!$B:$B,$A44,Расход!$I:$I,E$1))</f>
        <v/>
      </c>
      <c r="F44" s="11">
        <f>IF(OR($A44="",F$1=""),"",IF(F$1=Справочники!$A$2,Товары!$K44,0)+SUMIFS(Приход!$D:$D,Приход!$B:$B,$A44,Приход!$I:$I,F$1)-SUMIFS(Расход!$D:$D,Расход!$B:$B,$A44,Расход!$I:$I,F$1))</f>
        <v/>
      </c>
      <c r="G44" s="11">
        <f>IF(OR($A44="",G$1=""),"",IF(G$1=Справочники!$A$2,Товары!$K44,0)+SUMIFS(Приход!$D:$D,Приход!$B:$B,$A44,Приход!$I:$I,G$1)-SUMIFS(Расход!$D:$D,Расход!$B:$B,$A44,Расход!$I:$I,G$1))</f>
        <v/>
      </c>
      <c r="H44" s="11">
        <f>IF($A44="","",SUM(C44:G44))</f>
        <v/>
      </c>
    </row>
    <row r="45">
      <c r="A45">
        <f>IF(Товары!A45="","",Товары!A45)</f>
        <v/>
      </c>
      <c r="B45">
        <f>IF(Товары!B45="","",Товары!B45)</f>
        <v/>
      </c>
      <c r="C45" s="11">
        <f>IF(OR($A45="",C$1=""),"",IF(C$1=Справочники!$A$2,Товары!$K45,0)+SUMIFS(Приход!$D:$D,Приход!$B:$B,$A45,Приход!$I:$I,C$1)-SUMIFS(Расход!$D:$D,Расход!$B:$B,$A45,Расход!$I:$I,C$1))</f>
        <v/>
      </c>
      <c r="D45" s="11">
        <f>IF(OR($A45="",D$1=""),"",IF(D$1=Справочники!$A$2,Товары!$K45,0)+SUMIFS(Приход!$D:$D,Приход!$B:$B,$A45,Приход!$I:$I,D$1)-SUMIFS(Расход!$D:$D,Расход!$B:$B,$A45,Расход!$I:$I,D$1))</f>
        <v/>
      </c>
      <c r="E45" s="11">
        <f>IF(OR($A45="",E$1=""),"",IF(E$1=Справочники!$A$2,Товары!$K45,0)+SUMIFS(Приход!$D:$D,Приход!$B:$B,$A45,Приход!$I:$I,E$1)-SUMIFS(Расход!$D:$D,Расход!$B:$B,$A45,Расход!$I:$I,E$1))</f>
        <v/>
      </c>
      <c r="F45" s="11">
        <f>IF(OR($A45="",F$1=""),"",IF(F$1=Справочники!$A$2,Товары!$K45,0)+SUMIFS(Приход!$D:$D,Приход!$B:$B,$A45,Приход!$I:$I,F$1)-SUMIFS(Расход!$D:$D,Расход!$B:$B,$A45,Расход!$I:$I,F$1))</f>
        <v/>
      </c>
      <c r="G45" s="11">
        <f>IF(OR($A45="",G$1=""),"",IF(G$1=Справочники!$A$2,Товары!$K45,0)+SUMIFS(Приход!$D:$D,Приход!$B:$B,$A45,Приход!$I:$I,G$1)-SUMIFS(Расход!$D:$D,Расход!$B:$B,$A45,Расход!$I:$I,G$1))</f>
        <v/>
      </c>
      <c r="H45" s="11">
        <f>IF($A45="","",SUM(C45:G45))</f>
        <v/>
      </c>
    </row>
    <row r="46">
      <c r="A46">
        <f>IF(Товары!A46="","",Товары!A46)</f>
        <v/>
      </c>
      <c r="B46">
        <f>IF(Товары!B46="","",Товары!B46)</f>
        <v/>
      </c>
      <c r="C46" s="11">
        <f>IF(OR($A46="",C$1=""),"",IF(C$1=Справочники!$A$2,Товары!$K46,0)+SUMIFS(Приход!$D:$D,Приход!$B:$B,$A46,Приход!$I:$I,C$1)-SUMIFS(Расход!$D:$D,Расход!$B:$B,$A46,Расход!$I:$I,C$1))</f>
        <v/>
      </c>
      <c r="D46" s="11">
        <f>IF(OR($A46="",D$1=""),"",IF(D$1=Справочники!$A$2,Товары!$K46,0)+SUMIFS(Приход!$D:$D,Приход!$B:$B,$A46,Приход!$I:$I,D$1)-SUMIFS(Расход!$D:$D,Расход!$B:$B,$A46,Расход!$I:$I,D$1))</f>
        <v/>
      </c>
      <c r="E46" s="11">
        <f>IF(OR($A46="",E$1=""),"",IF(E$1=Справочники!$A$2,Товары!$K46,0)+SUMIFS(Приход!$D:$D,Приход!$B:$B,$A46,Приход!$I:$I,E$1)-SUMIFS(Расход!$D:$D,Расход!$B:$B,$A46,Расход!$I:$I,E$1))</f>
        <v/>
      </c>
      <c r="F46" s="11">
        <f>IF(OR($A46="",F$1=""),"",IF(F$1=Справочники!$A$2,Товары!$K46,0)+SUMIFS(Приход!$D:$D,Приход!$B:$B,$A46,Приход!$I:$I,F$1)-SUMIFS(Расход!$D:$D,Расход!$B:$B,$A46,Расход!$I:$I,F$1))</f>
        <v/>
      </c>
      <c r="G46" s="11">
        <f>IF(OR($A46="",G$1=""),"",IF(G$1=Справочники!$A$2,Товары!$K46,0)+SUMIFS(Приход!$D:$D,Приход!$B:$B,$A46,Приход!$I:$I,G$1)-SUMIFS(Расход!$D:$D,Расход!$B:$B,$A46,Расход!$I:$I,G$1))</f>
        <v/>
      </c>
      <c r="H46" s="11">
        <f>IF($A46="","",SUM(C46:G46))</f>
        <v/>
      </c>
    </row>
    <row r="47">
      <c r="A47">
        <f>IF(Товары!A47="","",Товары!A47)</f>
        <v/>
      </c>
      <c r="B47">
        <f>IF(Товары!B47="","",Товары!B47)</f>
        <v/>
      </c>
      <c r="C47" s="11">
        <f>IF(OR($A47="",C$1=""),"",IF(C$1=Справочники!$A$2,Товары!$K47,0)+SUMIFS(Приход!$D:$D,Приход!$B:$B,$A47,Приход!$I:$I,C$1)-SUMIFS(Расход!$D:$D,Расход!$B:$B,$A47,Расход!$I:$I,C$1))</f>
        <v/>
      </c>
      <c r="D47" s="11">
        <f>IF(OR($A47="",D$1=""),"",IF(D$1=Справочники!$A$2,Товары!$K47,0)+SUMIFS(Приход!$D:$D,Приход!$B:$B,$A47,Приход!$I:$I,D$1)-SUMIFS(Расход!$D:$D,Расход!$B:$B,$A47,Расход!$I:$I,D$1))</f>
        <v/>
      </c>
      <c r="E47" s="11">
        <f>IF(OR($A47="",E$1=""),"",IF(E$1=Справочники!$A$2,Товары!$K47,0)+SUMIFS(Приход!$D:$D,Приход!$B:$B,$A47,Приход!$I:$I,E$1)-SUMIFS(Расход!$D:$D,Расход!$B:$B,$A47,Расход!$I:$I,E$1))</f>
        <v/>
      </c>
      <c r="F47" s="11">
        <f>IF(OR($A47="",F$1=""),"",IF(F$1=Справочники!$A$2,Товары!$K47,0)+SUMIFS(Приход!$D:$D,Приход!$B:$B,$A47,Приход!$I:$I,F$1)-SUMIFS(Расход!$D:$D,Расход!$B:$B,$A47,Расход!$I:$I,F$1))</f>
        <v/>
      </c>
      <c r="G47" s="11">
        <f>IF(OR($A47="",G$1=""),"",IF(G$1=Справочники!$A$2,Товары!$K47,0)+SUMIFS(Приход!$D:$D,Приход!$B:$B,$A47,Приход!$I:$I,G$1)-SUMIFS(Расход!$D:$D,Расход!$B:$B,$A47,Расход!$I:$I,G$1))</f>
        <v/>
      </c>
      <c r="H47" s="11">
        <f>IF($A47="","",SUM(C47:G47))</f>
        <v/>
      </c>
    </row>
    <row r="48">
      <c r="A48">
        <f>IF(Товары!A48="","",Товары!A48)</f>
        <v/>
      </c>
      <c r="B48">
        <f>IF(Товары!B48="","",Товары!B48)</f>
        <v/>
      </c>
      <c r="C48" s="11">
        <f>IF(OR($A48="",C$1=""),"",IF(C$1=Справочники!$A$2,Товары!$K48,0)+SUMIFS(Приход!$D:$D,Приход!$B:$B,$A48,Приход!$I:$I,C$1)-SUMIFS(Расход!$D:$D,Расход!$B:$B,$A48,Расход!$I:$I,C$1))</f>
        <v/>
      </c>
      <c r="D48" s="11">
        <f>IF(OR($A48="",D$1=""),"",IF(D$1=Справочники!$A$2,Товары!$K48,0)+SUMIFS(Приход!$D:$D,Приход!$B:$B,$A48,Приход!$I:$I,D$1)-SUMIFS(Расход!$D:$D,Расход!$B:$B,$A48,Расход!$I:$I,D$1))</f>
        <v/>
      </c>
      <c r="E48" s="11">
        <f>IF(OR($A48="",E$1=""),"",IF(E$1=Справочники!$A$2,Товары!$K48,0)+SUMIFS(Приход!$D:$D,Приход!$B:$B,$A48,Приход!$I:$I,E$1)-SUMIFS(Расход!$D:$D,Расход!$B:$B,$A48,Расход!$I:$I,E$1))</f>
        <v/>
      </c>
      <c r="F48" s="11">
        <f>IF(OR($A48="",F$1=""),"",IF(F$1=Справочники!$A$2,Товары!$K48,0)+SUMIFS(Приход!$D:$D,Приход!$B:$B,$A48,Приход!$I:$I,F$1)-SUMIFS(Расход!$D:$D,Расход!$B:$B,$A48,Расход!$I:$I,F$1))</f>
        <v/>
      </c>
      <c r="G48" s="11">
        <f>IF(OR($A48="",G$1=""),"",IF(G$1=Справочники!$A$2,Товары!$K48,0)+SUMIFS(Приход!$D:$D,Приход!$B:$B,$A48,Приход!$I:$I,G$1)-SUMIFS(Расход!$D:$D,Расход!$B:$B,$A48,Расход!$I:$I,G$1))</f>
        <v/>
      </c>
      <c r="H48" s="11">
        <f>IF($A48="","",SUM(C48:G48))</f>
        <v/>
      </c>
    </row>
    <row r="49">
      <c r="A49">
        <f>IF(Товары!A49="","",Товары!A49)</f>
        <v/>
      </c>
      <c r="B49">
        <f>IF(Товары!B49="","",Товары!B49)</f>
        <v/>
      </c>
      <c r="C49" s="11">
        <f>IF(OR($A49="",C$1=""),"",IF(C$1=Справочники!$A$2,Товары!$K49,0)+SUMIFS(Приход!$D:$D,Приход!$B:$B,$A49,Приход!$I:$I,C$1)-SUMIFS(Расход!$D:$D,Расход!$B:$B,$A49,Расход!$I:$I,C$1))</f>
        <v/>
      </c>
      <c r="D49" s="11">
        <f>IF(OR($A49="",D$1=""),"",IF(D$1=Справочники!$A$2,Товары!$K49,0)+SUMIFS(Приход!$D:$D,Приход!$B:$B,$A49,Приход!$I:$I,D$1)-SUMIFS(Расход!$D:$D,Расход!$B:$B,$A49,Расход!$I:$I,D$1))</f>
        <v/>
      </c>
      <c r="E49" s="11">
        <f>IF(OR($A49="",E$1=""),"",IF(E$1=Справочники!$A$2,Товары!$K49,0)+SUMIFS(Приход!$D:$D,Приход!$B:$B,$A49,Приход!$I:$I,E$1)-SUMIFS(Расход!$D:$D,Расход!$B:$B,$A49,Расход!$I:$I,E$1))</f>
        <v/>
      </c>
      <c r="F49" s="11">
        <f>IF(OR($A49="",F$1=""),"",IF(F$1=Справочники!$A$2,Товары!$K49,0)+SUMIFS(Приход!$D:$D,Приход!$B:$B,$A49,Приход!$I:$I,F$1)-SUMIFS(Расход!$D:$D,Расход!$B:$B,$A49,Расход!$I:$I,F$1))</f>
        <v/>
      </c>
      <c r="G49" s="11">
        <f>IF(OR($A49="",G$1=""),"",IF(G$1=Справочники!$A$2,Товары!$K49,0)+SUMIFS(Приход!$D:$D,Приход!$B:$B,$A49,Приход!$I:$I,G$1)-SUMIFS(Расход!$D:$D,Расход!$B:$B,$A49,Расход!$I:$I,G$1))</f>
        <v/>
      </c>
      <c r="H49" s="11">
        <f>IF($A49="","",SUM(C49:G49))</f>
        <v/>
      </c>
    </row>
    <row r="50">
      <c r="A50">
        <f>IF(Товары!A50="","",Товары!A50)</f>
        <v/>
      </c>
      <c r="B50">
        <f>IF(Товары!B50="","",Товары!B50)</f>
        <v/>
      </c>
      <c r="C50" s="11">
        <f>IF(OR($A50="",C$1=""),"",IF(C$1=Справочники!$A$2,Товары!$K50,0)+SUMIFS(Приход!$D:$D,Приход!$B:$B,$A50,Приход!$I:$I,C$1)-SUMIFS(Расход!$D:$D,Расход!$B:$B,$A50,Расход!$I:$I,C$1))</f>
        <v/>
      </c>
      <c r="D50" s="11">
        <f>IF(OR($A50="",D$1=""),"",IF(D$1=Справочники!$A$2,Товары!$K50,0)+SUMIFS(Приход!$D:$D,Приход!$B:$B,$A50,Приход!$I:$I,D$1)-SUMIFS(Расход!$D:$D,Расход!$B:$B,$A50,Расход!$I:$I,D$1))</f>
        <v/>
      </c>
      <c r="E50" s="11">
        <f>IF(OR($A50="",E$1=""),"",IF(E$1=Справочники!$A$2,Товары!$K50,0)+SUMIFS(Приход!$D:$D,Приход!$B:$B,$A50,Приход!$I:$I,E$1)-SUMIFS(Расход!$D:$D,Расход!$B:$B,$A50,Расход!$I:$I,E$1))</f>
        <v/>
      </c>
      <c r="F50" s="11">
        <f>IF(OR($A50="",F$1=""),"",IF(F$1=Справочники!$A$2,Товары!$K50,0)+SUMIFS(Приход!$D:$D,Приход!$B:$B,$A50,Приход!$I:$I,F$1)-SUMIFS(Расход!$D:$D,Расход!$B:$B,$A50,Расход!$I:$I,F$1))</f>
        <v/>
      </c>
      <c r="G50" s="11">
        <f>IF(OR($A50="",G$1=""),"",IF(G$1=Справочники!$A$2,Товары!$K50,0)+SUMIFS(Приход!$D:$D,Приход!$B:$B,$A50,Приход!$I:$I,G$1)-SUMIFS(Расход!$D:$D,Расход!$B:$B,$A50,Расход!$I:$I,G$1))</f>
        <v/>
      </c>
      <c r="H50" s="11">
        <f>IF($A50="","",SUM(C50:G50))</f>
        <v/>
      </c>
    </row>
    <row r="51">
      <c r="A51">
        <f>IF(Товары!A51="","",Товары!A51)</f>
        <v/>
      </c>
      <c r="B51">
        <f>IF(Товары!B51="","",Товары!B51)</f>
        <v/>
      </c>
      <c r="C51" s="11">
        <f>IF(OR($A51="",C$1=""),"",IF(C$1=Справочники!$A$2,Товары!$K51,0)+SUMIFS(Приход!$D:$D,Приход!$B:$B,$A51,Приход!$I:$I,C$1)-SUMIFS(Расход!$D:$D,Расход!$B:$B,$A51,Расход!$I:$I,C$1))</f>
        <v/>
      </c>
      <c r="D51" s="11">
        <f>IF(OR($A51="",D$1=""),"",IF(D$1=Справочники!$A$2,Товары!$K51,0)+SUMIFS(Приход!$D:$D,Приход!$B:$B,$A51,Приход!$I:$I,D$1)-SUMIFS(Расход!$D:$D,Расход!$B:$B,$A51,Расход!$I:$I,D$1))</f>
        <v/>
      </c>
      <c r="E51" s="11">
        <f>IF(OR($A51="",E$1=""),"",IF(E$1=Справочники!$A$2,Товары!$K51,0)+SUMIFS(Приход!$D:$D,Приход!$B:$B,$A51,Приход!$I:$I,E$1)-SUMIFS(Расход!$D:$D,Расход!$B:$B,$A51,Расход!$I:$I,E$1))</f>
        <v/>
      </c>
      <c r="F51" s="11">
        <f>IF(OR($A51="",F$1=""),"",IF(F$1=Справочники!$A$2,Товары!$K51,0)+SUMIFS(Приход!$D:$D,Приход!$B:$B,$A51,Приход!$I:$I,F$1)-SUMIFS(Расход!$D:$D,Расход!$B:$B,$A51,Расход!$I:$I,F$1))</f>
        <v/>
      </c>
      <c r="G51" s="11">
        <f>IF(OR($A51="",G$1=""),"",IF(G$1=Справочники!$A$2,Товары!$K51,0)+SUMIFS(Приход!$D:$D,Приход!$B:$B,$A51,Приход!$I:$I,G$1)-SUMIFS(Расход!$D:$D,Расход!$B:$B,$A51,Расход!$I:$I,G$1))</f>
        <v/>
      </c>
      <c r="H51" s="11">
        <f>IF($A51="","",SUM(C51:G51))</f>
        <v/>
      </c>
    </row>
    <row r="52">
      <c r="A52">
        <f>IF(Товары!A52="","",Товары!A52)</f>
        <v/>
      </c>
      <c r="B52">
        <f>IF(Товары!B52="","",Товары!B52)</f>
        <v/>
      </c>
      <c r="C52" s="11">
        <f>IF(OR($A52="",C$1=""),"",IF(C$1=Справочники!$A$2,Товары!$K52,0)+SUMIFS(Приход!$D:$D,Приход!$B:$B,$A52,Приход!$I:$I,C$1)-SUMIFS(Расход!$D:$D,Расход!$B:$B,$A52,Расход!$I:$I,C$1))</f>
        <v/>
      </c>
      <c r="D52" s="11">
        <f>IF(OR($A52="",D$1=""),"",IF(D$1=Справочники!$A$2,Товары!$K52,0)+SUMIFS(Приход!$D:$D,Приход!$B:$B,$A52,Приход!$I:$I,D$1)-SUMIFS(Расход!$D:$D,Расход!$B:$B,$A52,Расход!$I:$I,D$1))</f>
        <v/>
      </c>
      <c r="E52" s="11">
        <f>IF(OR($A52="",E$1=""),"",IF(E$1=Справочники!$A$2,Товары!$K52,0)+SUMIFS(Приход!$D:$D,Приход!$B:$B,$A52,Приход!$I:$I,E$1)-SUMIFS(Расход!$D:$D,Расход!$B:$B,$A52,Расход!$I:$I,E$1))</f>
        <v/>
      </c>
      <c r="F52" s="11">
        <f>IF(OR($A52="",F$1=""),"",IF(F$1=Справочники!$A$2,Товары!$K52,0)+SUMIFS(Приход!$D:$D,Приход!$B:$B,$A52,Приход!$I:$I,F$1)-SUMIFS(Расход!$D:$D,Расход!$B:$B,$A52,Расход!$I:$I,F$1))</f>
        <v/>
      </c>
      <c r="G52" s="11">
        <f>IF(OR($A52="",G$1=""),"",IF(G$1=Справочники!$A$2,Товары!$K52,0)+SUMIFS(Приход!$D:$D,Приход!$B:$B,$A52,Приход!$I:$I,G$1)-SUMIFS(Расход!$D:$D,Расход!$B:$B,$A52,Расход!$I:$I,G$1))</f>
        <v/>
      </c>
      <c r="H52" s="11">
        <f>IF($A52="","",SUM(C52:G52))</f>
        <v/>
      </c>
    </row>
    <row r="53">
      <c r="A53">
        <f>IF(Товары!A53="","",Товары!A53)</f>
        <v/>
      </c>
      <c r="B53">
        <f>IF(Товары!B53="","",Товары!B53)</f>
        <v/>
      </c>
      <c r="C53" s="11">
        <f>IF(OR($A53="",C$1=""),"",IF(C$1=Справочники!$A$2,Товары!$K53,0)+SUMIFS(Приход!$D:$D,Приход!$B:$B,$A53,Приход!$I:$I,C$1)-SUMIFS(Расход!$D:$D,Расход!$B:$B,$A53,Расход!$I:$I,C$1))</f>
        <v/>
      </c>
      <c r="D53" s="11">
        <f>IF(OR($A53="",D$1=""),"",IF(D$1=Справочники!$A$2,Товары!$K53,0)+SUMIFS(Приход!$D:$D,Приход!$B:$B,$A53,Приход!$I:$I,D$1)-SUMIFS(Расход!$D:$D,Расход!$B:$B,$A53,Расход!$I:$I,D$1))</f>
        <v/>
      </c>
      <c r="E53" s="11">
        <f>IF(OR($A53="",E$1=""),"",IF(E$1=Справочники!$A$2,Товары!$K53,0)+SUMIFS(Приход!$D:$D,Приход!$B:$B,$A53,Приход!$I:$I,E$1)-SUMIFS(Расход!$D:$D,Расход!$B:$B,$A53,Расход!$I:$I,E$1))</f>
        <v/>
      </c>
      <c r="F53" s="11">
        <f>IF(OR($A53="",F$1=""),"",IF(F$1=Справочники!$A$2,Товары!$K53,0)+SUMIFS(Приход!$D:$D,Приход!$B:$B,$A53,Приход!$I:$I,F$1)-SUMIFS(Расход!$D:$D,Расход!$B:$B,$A53,Расход!$I:$I,F$1))</f>
        <v/>
      </c>
      <c r="G53" s="11">
        <f>IF(OR($A53="",G$1=""),"",IF(G$1=Справочники!$A$2,Товары!$K53,0)+SUMIFS(Приход!$D:$D,Приход!$B:$B,$A53,Приход!$I:$I,G$1)-SUMIFS(Расход!$D:$D,Расход!$B:$B,$A53,Расход!$I:$I,G$1))</f>
        <v/>
      </c>
      <c r="H53" s="11">
        <f>IF($A53="","",SUM(C53:G53))</f>
        <v/>
      </c>
    </row>
    <row r="54">
      <c r="A54">
        <f>IF(Товары!A54="","",Товары!A54)</f>
        <v/>
      </c>
      <c r="B54">
        <f>IF(Товары!B54="","",Товары!B54)</f>
        <v/>
      </c>
      <c r="C54" s="11">
        <f>IF(OR($A54="",C$1=""),"",IF(C$1=Справочники!$A$2,Товары!$K54,0)+SUMIFS(Приход!$D:$D,Приход!$B:$B,$A54,Приход!$I:$I,C$1)-SUMIFS(Расход!$D:$D,Расход!$B:$B,$A54,Расход!$I:$I,C$1))</f>
        <v/>
      </c>
      <c r="D54" s="11">
        <f>IF(OR($A54="",D$1=""),"",IF(D$1=Справочники!$A$2,Товары!$K54,0)+SUMIFS(Приход!$D:$D,Приход!$B:$B,$A54,Приход!$I:$I,D$1)-SUMIFS(Расход!$D:$D,Расход!$B:$B,$A54,Расход!$I:$I,D$1))</f>
        <v/>
      </c>
      <c r="E54" s="11">
        <f>IF(OR($A54="",E$1=""),"",IF(E$1=Справочники!$A$2,Товары!$K54,0)+SUMIFS(Приход!$D:$D,Приход!$B:$B,$A54,Приход!$I:$I,E$1)-SUMIFS(Расход!$D:$D,Расход!$B:$B,$A54,Расход!$I:$I,E$1))</f>
        <v/>
      </c>
      <c r="F54" s="11">
        <f>IF(OR($A54="",F$1=""),"",IF(F$1=Справочники!$A$2,Товары!$K54,0)+SUMIFS(Приход!$D:$D,Приход!$B:$B,$A54,Приход!$I:$I,F$1)-SUMIFS(Расход!$D:$D,Расход!$B:$B,$A54,Расход!$I:$I,F$1))</f>
        <v/>
      </c>
      <c r="G54" s="11">
        <f>IF(OR($A54="",G$1=""),"",IF(G$1=Справочники!$A$2,Товары!$K54,0)+SUMIFS(Приход!$D:$D,Приход!$B:$B,$A54,Приход!$I:$I,G$1)-SUMIFS(Расход!$D:$D,Расход!$B:$B,$A54,Расход!$I:$I,G$1))</f>
        <v/>
      </c>
      <c r="H54" s="11">
        <f>IF($A54="","",SUM(C54:G54))</f>
        <v/>
      </c>
    </row>
    <row r="55">
      <c r="A55">
        <f>IF(Товары!A55="","",Товары!A55)</f>
        <v/>
      </c>
      <c r="B55">
        <f>IF(Товары!B55="","",Товары!B55)</f>
        <v/>
      </c>
      <c r="C55" s="11">
        <f>IF(OR($A55="",C$1=""),"",IF(C$1=Справочники!$A$2,Товары!$K55,0)+SUMIFS(Приход!$D:$D,Приход!$B:$B,$A55,Приход!$I:$I,C$1)-SUMIFS(Расход!$D:$D,Расход!$B:$B,$A55,Расход!$I:$I,C$1))</f>
        <v/>
      </c>
      <c r="D55" s="11">
        <f>IF(OR($A55="",D$1=""),"",IF(D$1=Справочники!$A$2,Товары!$K55,0)+SUMIFS(Приход!$D:$D,Приход!$B:$B,$A55,Приход!$I:$I,D$1)-SUMIFS(Расход!$D:$D,Расход!$B:$B,$A55,Расход!$I:$I,D$1))</f>
        <v/>
      </c>
      <c r="E55" s="11">
        <f>IF(OR($A55="",E$1=""),"",IF(E$1=Справочники!$A$2,Товары!$K55,0)+SUMIFS(Приход!$D:$D,Приход!$B:$B,$A55,Приход!$I:$I,E$1)-SUMIFS(Расход!$D:$D,Расход!$B:$B,$A55,Расход!$I:$I,E$1))</f>
        <v/>
      </c>
      <c r="F55" s="11">
        <f>IF(OR($A55="",F$1=""),"",IF(F$1=Справочники!$A$2,Товары!$K55,0)+SUMIFS(Приход!$D:$D,Приход!$B:$B,$A55,Приход!$I:$I,F$1)-SUMIFS(Расход!$D:$D,Расход!$B:$B,$A55,Расход!$I:$I,F$1))</f>
        <v/>
      </c>
      <c r="G55" s="11">
        <f>IF(OR($A55="",G$1=""),"",IF(G$1=Справочники!$A$2,Товары!$K55,0)+SUMIFS(Приход!$D:$D,Приход!$B:$B,$A55,Приход!$I:$I,G$1)-SUMIFS(Расход!$D:$D,Расход!$B:$B,$A55,Расход!$I:$I,G$1))</f>
        <v/>
      </c>
      <c r="H55" s="11">
        <f>IF($A55="","",SUM(C55:G55))</f>
        <v/>
      </c>
    </row>
    <row r="56">
      <c r="A56">
        <f>IF(Товары!A56="","",Товары!A56)</f>
        <v/>
      </c>
      <c r="B56">
        <f>IF(Товары!B56="","",Товары!B56)</f>
        <v/>
      </c>
      <c r="C56" s="11">
        <f>IF(OR($A56="",C$1=""),"",IF(C$1=Справочники!$A$2,Товары!$K56,0)+SUMIFS(Приход!$D:$D,Приход!$B:$B,$A56,Приход!$I:$I,C$1)-SUMIFS(Расход!$D:$D,Расход!$B:$B,$A56,Расход!$I:$I,C$1))</f>
        <v/>
      </c>
      <c r="D56" s="11">
        <f>IF(OR($A56="",D$1=""),"",IF(D$1=Справочники!$A$2,Товары!$K56,0)+SUMIFS(Приход!$D:$D,Приход!$B:$B,$A56,Приход!$I:$I,D$1)-SUMIFS(Расход!$D:$D,Расход!$B:$B,$A56,Расход!$I:$I,D$1))</f>
        <v/>
      </c>
      <c r="E56" s="11">
        <f>IF(OR($A56="",E$1=""),"",IF(E$1=Справочники!$A$2,Товары!$K56,0)+SUMIFS(Приход!$D:$D,Приход!$B:$B,$A56,Приход!$I:$I,E$1)-SUMIFS(Расход!$D:$D,Расход!$B:$B,$A56,Расход!$I:$I,E$1))</f>
        <v/>
      </c>
      <c r="F56" s="11">
        <f>IF(OR($A56="",F$1=""),"",IF(F$1=Справочники!$A$2,Товары!$K56,0)+SUMIFS(Приход!$D:$D,Приход!$B:$B,$A56,Приход!$I:$I,F$1)-SUMIFS(Расход!$D:$D,Расход!$B:$B,$A56,Расход!$I:$I,F$1))</f>
        <v/>
      </c>
      <c r="G56" s="11">
        <f>IF(OR($A56="",G$1=""),"",IF(G$1=Справочники!$A$2,Товары!$K56,0)+SUMIFS(Приход!$D:$D,Приход!$B:$B,$A56,Приход!$I:$I,G$1)-SUMIFS(Расход!$D:$D,Расход!$B:$B,$A56,Расход!$I:$I,G$1))</f>
        <v/>
      </c>
      <c r="H56" s="11">
        <f>IF($A56="","",SUM(C56:G56))</f>
        <v/>
      </c>
    </row>
    <row r="57">
      <c r="A57">
        <f>IF(Товары!A57="","",Товары!A57)</f>
        <v/>
      </c>
      <c r="B57">
        <f>IF(Товары!B57="","",Товары!B57)</f>
        <v/>
      </c>
      <c r="C57" s="11">
        <f>IF(OR($A57="",C$1=""),"",IF(C$1=Справочники!$A$2,Товары!$K57,0)+SUMIFS(Приход!$D:$D,Приход!$B:$B,$A57,Приход!$I:$I,C$1)-SUMIFS(Расход!$D:$D,Расход!$B:$B,$A57,Расход!$I:$I,C$1))</f>
        <v/>
      </c>
      <c r="D57" s="11">
        <f>IF(OR($A57="",D$1=""),"",IF(D$1=Справочники!$A$2,Товары!$K57,0)+SUMIFS(Приход!$D:$D,Приход!$B:$B,$A57,Приход!$I:$I,D$1)-SUMIFS(Расход!$D:$D,Расход!$B:$B,$A57,Расход!$I:$I,D$1))</f>
        <v/>
      </c>
      <c r="E57" s="11">
        <f>IF(OR($A57="",E$1=""),"",IF(E$1=Справочники!$A$2,Товары!$K57,0)+SUMIFS(Приход!$D:$D,Приход!$B:$B,$A57,Приход!$I:$I,E$1)-SUMIFS(Расход!$D:$D,Расход!$B:$B,$A57,Расход!$I:$I,E$1))</f>
        <v/>
      </c>
      <c r="F57" s="11">
        <f>IF(OR($A57="",F$1=""),"",IF(F$1=Справочники!$A$2,Товары!$K57,0)+SUMIFS(Приход!$D:$D,Приход!$B:$B,$A57,Приход!$I:$I,F$1)-SUMIFS(Расход!$D:$D,Расход!$B:$B,$A57,Расход!$I:$I,F$1))</f>
        <v/>
      </c>
      <c r="G57" s="11">
        <f>IF(OR($A57="",G$1=""),"",IF(G$1=Справочники!$A$2,Товары!$K57,0)+SUMIFS(Приход!$D:$D,Приход!$B:$B,$A57,Приход!$I:$I,G$1)-SUMIFS(Расход!$D:$D,Расход!$B:$B,$A57,Расход!$I:$I,G$1))</f>
        <v/>
      </c>
      <c r="H57" s="11">
        <f>IF($A57="","",SUM(C57:G57))</f>
        <v/>
      </c>
    </row>
    <row r="58">
      <c r="A58">
        <f>IF(Товары!A58="","",Товары!A58)</f>
        <v/>
      </c>
      <c r="B58">
        <f>IF(Товары!B58="","",Товары!B58)</f>
        <v/>
      </c>
      <c r="C58" s="11">
        <f>IF(OR($A58="",C$1=""),"",IF(C$1=Справочники!$A$2,Товары!$K58,0)+SUMIFS(Приход!$D:$D,Приход!$B:$B,$A58,Приход!$I:$I,C$1)-SUMIFS(Расход!$D:$D,Расход!$B:$B,$A58,Расход!$I:$I,C$1))</f>
        <v/>
      </c>
      <c r="D58" s="11">
        <f>IF(OR($A58="",D$1=""),"",IF(D$1=Справочники!$A$2,Товары!$K58,0)+SUMIFS(Приход!$D:$D,Приход!$B:$B,$A58,Приход!$I:$I,D$1)-SUMIFS(Расход!$D:$D,Расход!$B:$B,$A58,Расход!$I:$I,D$1))</f>
        <v/>
      </c>
      <c r="E58" s="11">
        <f>IF(OR($A58="",E$1=""),"",IF(E$1=Справочники!$A$2,Товары!$K58,0)+SUMIFS(Приход!$D:$D,Приход!$B:$B,$A58,Приход!$I:$I,E$1)-SUMIFS(Расход!$D:$D,Расход!$B:$B,$A58,Расход!$I:$I,E$1))</f>
        <v/>
      </c>
      <c r="F58" s="11">
        <f>IF(OR($A58="",F$1=""),"",IF(F$1=Справочники!$A$2,Товары!$K58,0)+SUMIFS(Приход!$D:$D,Приход!$B:$B,$A58,Приход!$I:$I,F$1)-SUMIFS(Расход!$D:$D,Расход!$B:$B,$A58,Расход!$I:$I,F$1))</f>
        <v/>
      </c>
      <c r="G58" s="11">
        <f>IF(OR($A58="",G$1=""),"",IF(G$1=Справочники!$A$2,Товары!$K58,0)+SUMIFS(Приход!$D:$D,Приход!$B:$B,$A58,Приход!$I:$I,G$1)-SUMIFS(Расход!$D:$D,Расход!$B:$B,$A58,Расход!$I:$I,G$1))</f>
        <v/>
      </c>
      <c r="H58" s="11">
        <f>IF($A58="","",SUM(C58:G58))</f>
        <v/>
      </c>
    </row>
    <row r="59">
      <c r="A59">
        <f>IF(Товары!A59="","",Товары!A59)</f>
        <v/>
      </c>
      <c r="B59">
        <f>IF(Товары!B59="","",Товары!B59)</f>
        <v/>
      </c>
      <c r="C59" s="11">
        <f>IF(OR($A59="",C$1=""),"",IF(C$1=Справочники!$A$2,Товары!$K59,0)+SUMIFS(Приход!$D:$D,Приход!$B:$B,$A59,Приход!$I:$I,C$1)-SUMIFS(Расход!$D:$D,Расход!$B:$B,$A59,Расход!$I:$I,C$1))</f>
        <v/>
      </c>
      <c r="D59" s="11">
        <f>IF(OR($A59="",D$1=""),"",IF(D$1=Справочники!$A$2,Товары!$K59,0)+SUMIFS(Приход!$D:$D,Приход!$B:$B,$A59,Приход!$I:$I,D$1)-SUMIFS(Расход!$D:$D,Расход!$B:$B,$A59,Расход!$I:$I,D$1))</f>
        <v/>
      </c>
      <c r="E59" s="11">
        <f>IF(OR($A59="",E$1=""),"",IF(E$1=Справочники!$A$2,Товары!$K59,0)+SUMIFS(Приход!$D:$D,Приход!$B:$B,$A59,Приход!$I:$I,E$1)-SUMIFS(Расход!$D:$D,Расход!$B:$B,$A59,Расход!$I:$I,E$1))</f>
        <v/>
      </c>
      <c r="F59" s="11">
        <f>IF(OR($A59="",F$1=""),"",IF(F$1=Справочники!$A$2,Товары!$K59,0)+SUMIFS(Приход!$D:$D,Приход!$B:$B,$A59,Приход!$I:$I,F$1)-SUMIFS(Расход!$D:$D,Расход!$B:$B,$A59,Расход!$I:$I,F$1))</f>
        <v/>
      </c>
      <c r="G59" s="11">
        <f>IF(OR($A59="",G$1=""),"",IF(G$1=Справочники!$A$2,Товары!$K59,0)+SUMIFS(Приход!$D:$D,Приход!$B:$B,$A59,Приход!$I:$I,G$1)-SUMIFS(Расход!$D:$D,Расход!$B:$B,$A59,Расход!$I:$I,G$1))</f>
        <v/>
      </c>
      <c r="H59" s="11">
        <f>IF($A59="","",SUM(C59:G59))</f>
        <v/>
      </c>
    </row>
    <row r="60">
      <c r="A60">
        <f>IF(Товары!A60="","",Товары!A60)</f>
        <v/>
      </c>
      <c r="B60">
        <f>IF(Товары!B60="","",Товары!B60)</f>
        <v/>
      </c>
      <c r="C60" s="11">
        <f>IF(OR($A60="",C$1=""),"",IF(C$1=Справочники!$A$2,Товары!$K60,0)+SUMIFS(Приход!$D:$D,Приход!$B:$B,$A60,Приход!$I:$I,C$1)-SUMIFS(Расход!$D:$D,Расход!$B:$B,$A60,Расход!$I:$I,C$1))</f>
        <v/>
      </c>
      <c r="D60" s="11">
        <f>IF(OR($A60="",D$1=""),"",IF(D$1=Справочники!$A$2,Товары!$K60,0)+SUMIFS(Приход!$D:$D,Приход!$B:$B,$A60,Приход!$I:$I,D$1)-SUMIFS(Расход!$D:$D,Расход!$B:$B,$A60,Расход!$I:$I,D$1))</f>
        <v/>
      </c>
      <c r="E60" s="11">
        <f>IF(OR($A60="",E$1=""),"",IF(E$1=Справочники!$A$2,Товары!$K60,0)+SUMIFS(Приход!$D:$D,Приход!$B:$B,$A60,Приход!$I:$I,E$1)-SUMIFS(Расход!$D:$D,Расход!$B:$B,$A60,Расход!$I:$I,E$1))</f>
        <v/>
      </c>
      <c r="F60" s="11">
        <f>IF(OR($A60="",F$1=""),"",IF(F$1=Справочники!$A$2,Товары!$K60,0)+SUMIFS(Приход!$D:$D,Приход!$B:$B,$A60,Приход!$I:$I,F$1)-SUMIFS(Расход!$D:$D,Расход!$B:$B,$A60,Расход!$I:$I,F$1))</f>
        <v/>
      </c>
      <c r="G60" s="11">
        <f>IF(OR($A60="",G$1=""),"",IF(G$1=Справочники!$A$2,Товары!$K60,0)+SUMIFS(Приход!$D:$D,Приход!$B:$B,$A60,Приход!$I:$I,G$1)-SUMIFS(Расход!$D:$D,Расход!$B:$B,$A60,Расход!$I:$I,G$1))</f>
        <v/>
      </c>
      <c r="H60" s="11">
        <f>IF($A60="","",SUM(C60:G60))</f>
        <v/>
      </c>
    </row>
    <row r="61">
      <c r="A61">
        <f>IF(Товары!A61="","",Товары!A61)</f>
        <v/>
      </c>
      <c r="B61">
        <f>IF(Товары!B61="","",Товары!B61)</f>
        <v/>
      </c>
      <c r="C61" s="11">
        <f>IF(OR($A61="",C$1=""),"",IF(C$1=Справочники!$A$2,Товары!$K61,0)+SUMIFS(Приход!$D:$D,Приход!$B:$B,$A61,Приход!$I:$I,C$1)-SUMIFS(Расход!$D:$D,Расход!$B:$B,$A61,Расход!$I:$I,C$1))</f>
        <v/>
      </c>
      <c r="D61" s="11">
        <f>IF(OR($A61="",D$1=""),"",IF(D$1=Справочники!$A$2,Товары!$K61,0)+SUMIFS(Приход!$D:$D,Приход!$B:$B,$A61,Приход!$I:$I,D$1)-SUMIFS(Расход!$D:$D,Расход!$B:$B,$A61,Расход!$I:$I,D$1))</f>
        <v/>
      </c>
      <c r="E61" s="11">
        <f>IF(OR($A61="",E$1=""),"",IF(E$1=Справочники!$A$2,Товары!$K61,0)+SUMIFS(Приход!$D:$D,Приход!$B:$B,$A61,Приход!$I:$I,E$1)-SUMIFS(Расход!$D:$D,Расход!$B:$B,$A61,Расход!$I:$I,E$1))</f>
        <v/>
      </c>
      <c r="F61" s="11">
        <f>IF(OR($A61="",F$1=""),"",IF(F$1=Справочники!$A$2,Товары!$K61,0)+SUMIFS(Приход!$D:$D,Приход!$B:$B,$A61,Приход!$I:$I,F$1)-SUMIFS(Расход!$D:$D,Расход!$B:$B,$A61,Расход!$I:$I,F$1))</f>
        <v/>
      </c>
      <c r="G61" s="11">
        <f>IF(OR($A61="",G$1=""),"",IF(G$1=Справочники!$A$2,Товары!$K61,0)+SUMIFS(Приход!$D:$D,Приход!$B:$B,$A61,Приход!$I:$I,G$1)-SUMIFS(Расход!$D:$D,Расход!$B:$B,$A61,Расход!$I:$I,G$1))</f>
        <v/>
      </c>
      <c r="H61" s="11">
        <f>IF($A61="","",SUM(C61:G61))</f>
        <v/>
      </c>
    </row>
    <row r="62">
      <c r="A62">
        <f>IF(Товары!A62="","",Товары!A62)</f>
        <v/>
      </c>
      <c r="B62">
        <f>IF(Товары!B62="","",Товары!B62)</f>
        <v/>
      </c>
      <c r="C62" s="11">
        <f>IF(OR($A62="",C$1=""),"",IF(C$1=Справочники!$A$2,Товары!$K62,0)+SUMIFS(Приход!$D:$D,Приход!$B:$B,$A62,Приход!$I:$I,C$1)-SUMIFS(Расход!$D:$D,Расход!$B:$B,$A62,Расход!$I:$I,C$1))</f>
        <v/>
      </c>
      <c r="D62" s="11">
        <f>IF(OR($A62="",D$1=""),"",IF(D$1=Справочники!$A$2,Товары!$K62,0)+SUMIFS(Приход!$D:$D,Приход!$B:$B,$A62,Приход!$I:$I,D$1)-SUMIFS(Расход!$D:$D,Расход!$B:$B,$A62,Расход!$I:$I,D$1))</f>
        <v/>
      </c>
      <c r="E62" s="11">
        <f>IF(OR($A62="",E$1=""),"",IF(E$1=Справочники!$A$2,Товары!$K62,0)+SUMIFS(Приход!$D:$D,Приход!$B:$B,$A62,Приход!$I:$I,E$1)-SUMIFS(Расход!$D:$D,Расход!$B:$B,$A62,Расход!$I:$I,E$1))</f>
        <v/>
      </c>
      <c r="F62" s="11">
        <f>IF(OR($A62="",F$1=""),"",IF(F$1=Справочники!$A$2,Товары!$K62,0)+SUMIFS(Приход!$D:$D,Приход!$B:$B,$A62,Приход!$I:$I,F$1)-SUMIFS(Расход!$D:$D,Расход!$B:$B,$A62,Расход!$I:$I,F$1))</f>
        <v/>
      </c>
      <c r="G62" s="11">
        <f>IF(OR($A62="",G$1=""),"",IF(G$1=Справочники!$A$2,Товары!$K62,0)+SUMIFS(Приход!$D:$D,Приход!$B:$B,$A62,Приход!$I:$I,G$1)-SUMIFS(Расход!$D:$D,Расход!$B:$B,$A62,Расход!$I:$I,G$1))</f>
        <v/>
      </c>
      <c r="H62" s="11">
        <f>IF($A62="","",SUM(C62:G62))</f>
        <v/>
      </c>
    </row>
    <row r="63">
      <c r="A63">
        <f>IF(Товары!A63="","",Товары!A63)</f>
        <v/>
      </c>
      <c r="B63">
        <f>IF(Товары!B63="","",Товары!B63)</f>
        <v/>
      </c>
      <c r="C63" s="11">
        <f>IF(OR($A63="",C$1=""),"",IF(C$1=Справочники!$A$2,Товары!$K63,0)+SUMIFS(Приход!$D:$D,Приход!$B:$B,$A63,Приход!$I:$I,C$1)-SUMIFS(Расход!$D:$D,Расход!$B:$B,$A63,Расход!$I:$I,C$1))</f>
        <v/>
      </c>
      <c r="D63" s="11">
        <f>IF(OR($A63="",D$1=""),"",IF(D$1=Справочники!$A$2,Товары!$K63,0)+SUMIFS(Приход!$D:$D,Приход!$B:$B,$A63,Приход!$I:$I,D$1)-SUMIFS(Расход!$D:$D,Расход!$B:$B,$A63,Расход!$I:$I,D$1))</f>
        <v/>
      </c>
      <c r="E63" s="11">
        <f>IF(OR($A63="",E$1=""),"",IF(E$1=Справочники!$A$2,Товары!$K63,0)+SUMIFS(Приход!$D:$D,Приход!$B:$B,$A63,Приход!$I:$I,E$1)-SUMIFS(Расход!$D:$D,Расход!$B:$B,$A63,Расход!$I:$I,E$1))</f>
        <v/>
      </c>
      <c r="F63" s="11">
        <f>IF(OR($A63="",F$1=""),"",IF(F$1=Справочники!$A$2,Товары!$K63,0)+SUMIFS(Приход!$D:$D,Приход!$B:$B,$A63,Приход!$I:$I,F$1)-SUMIFS(Расход!$D:$D,Расход!$B:$B,$A63,Расход!$I:$I,F$1))</f>
        <v/>
      </c>
      <c r="G63" s="11">
        <f>IF(OR($A63="",G$1=""),"",IF(G$1=Справочники!$A$2,Товары!$K63,0)+SUMIFS(Приход!$D:$D,Приход!$B:$B,$A63,Приход!$I:$I,G$1)-SUMIFS(Расход!$D:$D,Расход!$B:$B,$A63,Расход!$I:$I,G$1))</f>
        <v/>
      </c>
      <c r="H63" s="11">
        <f>IF($A63="","",SUM(C63:G63))</f>
        <v/>
      </c>
    </row>
    <row r="64">
      <c r="A64">
        <f>IF(Товары!A64="","",Товары!A64)</f>
        <v/>
      </c>
      <c r="B64">
        <f>IF(Товары!B64="","",Товары!B64)</f>
        <v/>
      </c>
      <c r="C64" s="11">
        <f>IF(OR($A64="",C$1=""),"",IF(C$1=Справочники!$A$2,Товары!$K64,0)+SUMIFS(Приход!$D:$D,Приход!$B:$B,$A64,Приход!$I:$I,C$1)-SUMIFS(Расход!$D:$D,Расход!$B:$B,$A64,Расход!$I:$I,C$1))</f>
        <v/>
      </c>
      <c r="D64" s="11">
        <f>IF(OR($A64="",D$1=""),"",IF(D$1=Справочники!$A$2,Товары!$K64,0)+SUMIFS(Приход!$D:$D,Приход!$B:$B,$A64,Приход!$I:$I,D$1)-SUMIFS(Расход!$D:$D,Расход!$B:$B,$A64,Расход!$I:$I,D$1))</f>
        <v/>
      </c>
      <c r="E64" s="11">
        <f>IF(OR($A64="",E$1=""),"",IF(E$1=Справочники!$A$2,Товары!$K64,0)+SUMIFS(Приход!$D:$D,Приход!$B:$B,$A64,Приход!$I:$I,E$1)-SUMIFS(Расход!$D:$D,Расход!$B:$B,$A64,Расход!$I:$I,E$1))</f>
        <v/>
      </c>
      <c r="F64" s="11">
        <f>IF(OR($A64="",F$1=""),"",IF(F$1=Справочники!$A$2,Товары!$K64,0)+SUMIFS(Приход!$D:$D,Приход!$B:$B,$A64,Приход!$I:$I,F$1)-SUMIFS(Расход!$D:$D,Расход!$B:$B,$A64,Расход!$I:$I,F$1))</f>
        <v/>
      </c>
      <c r="G64" s="11">
        <f>IF(OR($A64="",G$1=""),"",IF(G$1=Справочники!$A$2,Товары!$K64,0)+SUMIFS(Приход!$D:$D,Приход!$B:$B,$A64,Приход!$I:$I,G$1)-SUMIFS(Расход!$D:$D,Расход!$B:$B,$A64,Расход!$I:$I,G$1))</f>
        <v/>
      </c>
      <c r="H64" s="11">
        <f>IF($A64="","",SUM(C64:G64))</f>
        <v/>
      </c>
    </row>
    <row r="65">
      <c r="A65">
        <f>IF(Товары!A65="","",Товары!A65)</f>
        <v/>
      </c>
      <c r="B65">
        <f>IF(Товары!B65="","",Товары!B65)</f>
        <v/>
      </c>
      <c r="C65" s="11">
        <f>IF(OR($A65="",C$1=""),"",IF(C$1=Справочники!$A$2,Товары!$K65,0)+SUMIFS(Приход!$D:$D,Приход!$B:$B,$A65,Приход!$I:$I,C$1)-SUMIFS(Расход!$D:$D,Расход!$B:$B,$A65,Расход!$I:$I,C$1))</f>
        <v/>
      </c>
      <c r="D65" s="11">
        <f>IF(OR($A65="",D$1=""),"",IF(D$1=Справочники!$A$2,Товары!$K65,0)+SUMIFS(Приход!$D:$D,Приход!$B:$B,$A65,Приход!$I:$I,D$1)-SUMIFS(Расход!$D:$D,Расход!$B:$B,$A65,Расход!$I:$I,D$1))</f>
        <v/>
      </c>
      <c r="E65" s="11">
        <f>IF(OR($A65="",E$1=""),"",IF(E$1=Справочники!$A$2,Товары!$K65,0)+SUMIFS(Приход!$D:$D,Приход!$B:$B,$A65,Приход!$I:$I,E$1)-SUMIFS(Расход!$D:$D,Расход!$B:$B,$A65,Расход!$I:$I,E$1))</f>
        <v/>
      </c>
      <c r="F65" s="11">
        <f>IF(OR($A65="",F$1=""),"",IF(F$1=Справочники!$A$2,Товары!$K65,0)+SUMIFS(Приход!$D:$D,Приход!$B:$B,$A65,Приход!$I:$I,F$1)-SUMIFS(Расход!$D:$D,Расход!$B:$B,$A65,Расход!$I:$I,F$1))</f>
        <v/>
      </c>
      <c r="G65" s="11">
        <f>IF(OR($A65="",G$1=""),"",IF(G$1=Справочники!$A$2,Товары!$K65,0)+SUMIFS(Приход!$D:$D,Приход!$B:$B,$A65,Приход!$I:$I,G$1)-SUMIFS(Расход!$D:$D,Расход!$B:$B,$A65,Расход!$I:$I,G$1))</f>
        <v/>
      </c>
      <c r="H65" s="11">
        <f>IF($A65="","",SUM(C65:G65))</f>
        <v/>
      </c>
    </row>
    <row r="66">
      <c r="A66">
        <f>IF(Товары!A66="","",Товары!A66)</f>
        <v/>
      </c>
      <c r="B66">
        <f>IF(Товары!B66="","",Товары!B66)</f>
        <v/>
      </c>
      <c r="C66" s="11">
        <f>IF(OR($A66="",C$1=""),"",IF(C$1=Справочники!$A$2,Товары!$K66,0)+SUMIFS(Приход!$D:$D,Приход!$B:$B,$A66,Приход!$I:$I,C$1)-SUMIFS(Расход!$D:$D,Расход!$B:$B,$A66,Расход!$I:$I,C$1))</f>
        <v/>
      </c>
      <c r="D66" s="11">
        <f>IF(OR($A66="",D$1=""),"",IF(D$1=Справочники!$A$2,Товары!$K66,0)+SUMIFS(Приход!$D:$D,Приход!$B:$B,$A66,Приход!$I:$I,D$1)-SUMIFS(Расход!$D:$D,Расход!$B:$B,$A66,Расход!$I:$I,D$1))</f>
        <v/>
      </c>
      <c r="E66" s="11">
        <f>IF(OR($A66="",E$1=""),"",IF(E$1=Справочники!$A$2,Товары!$K66,0)+SUMIFS(Приход!$D:$D,Приход!$B:$B,$A66,Приход!$I:$I,E$1)-SUMIFS(Расход!$D:$D,Расход!$B:$B,$A66,Расход!$I:$I,E$1))</f>
        <v/>
      </c>
      <c r="F66" s="11">
        <f>IF(OR($A66="",F$1=""),"",IF(F$1=Справочники!$A$2,Товары!$K66,0)+SUMIFS(Приход!$D:$D,Приход!$B:$B,$A66,Приход!$I:$I,F$1)-SUMIFS(Расход!$D:$D,Расход!$B:$B,$A66,Расход!$I:$I,F$1))</f>
        <v/>
      </c>
      <c r="G66" s="11">
        <f>IF(OR($A66="",G$1=""),"",IF(G$1=Справочники!$A$2,Товары!$K66,0)+SUMIFS(Приход!$D:$D,Приход!$B:$B,$A66,Приход!$I:$I,G$1)-SUMIFS(Расход!$D:$D,Расход!$B:$B,$A66,Расход!$I:$I,G$1))</f>
        <v/>
      </c>
      <c r="H66" s="11">
        <f>IF($A66="","",SUM(C66:G66))</f>
        <v/>
      </c>
    </row>
    <row r="67">
      <c r="A67">
        <f>IF(Товары!A67="","",Товары!A67)</f>
        <v/>
      </c>
      <c r="B67">
        <f>IF(Товары!B67="","",Товары!B67)</f>
        <v/>
      </c>
      <c r="C67" s="11">
        <f>IF(OR($A67="",C$1=""),"",IF(C$1=Справочники!$A$2,Товары!$K67,0)+SUMIFS(Приход!$D:$D,Приход!$B:$B,$A67,Приход!$I:$I,C$1)-SUMIFS(Расход!$D:$D,Расход!$B:$B,$A67,Расход!$I:$I,C$1))</f>
        <v/>
      </c>
      <c r="D67" s="11">
        <f>IF(OR($A67="",D$1=""),"",IF(D$1=Справочники!$A$2,Товары!$K67,0)+SUMIFS(Приход!$D:$D,Приход!$B:$B,$A67,Приход!$I:$I,D$1)-SUMIFS(Расход!$D:$D,Расход!$B:$B,$A67,Расход!$I:$I,D$1))</f>
        <v/>
      </c>
      <c r="E67" s="11">
        <f>IF(OR($A67="",E$1=""),"",IF(E$1=Справочники!$A$2,Товары!$K67,0)+SUMIFS(Приход!$D:$D,Приход!$B:$B,$A67,Приход!$I:$I,E$1)-SUMIFS(Расход!$D:$D,Расход!$B:$B,$A67,Расход!$I:$I,E$1))</f>
        <v/>
      </c>
      <c r="F67" s="11">
        <f>IF(OR($A67="",F$1=""),"",IF(F$1=Справочники!$A$2,Товары!$K67,0)+SUMIFS(Приход!$D:$D,Приход!$B:$B,$A67,Приход!$I:$I,F$1)-SUMIFS(Расход!$D:$D,Расход!$B:$B,$A67,Расход!$I:$I,F$1))</f>
        <v/>
      </c>
      <c r="G67" s="11">
        <f>IF(OR($A67="",G$1=""),"",IF(G$1=Справочники!$A$2,Товары!$K67,0)+SUMIFS(Приход!$D:$D,Приход!$B:$B,$A67,Приход!$I:$I,G$1)-SUMIFS(Расход!$D:$D,Расход!$B:$B,$A67,Расход!$I:$I,G$1))</f>
        <v/>
      </c>
      <c r="H67" s="11">
        <f>IF($A67="","",SUM(C67:G67))</f>
        <v/>
      </c>
    </row>
    <row r="68">
      <c r="A68">
        <f>IF(Товары!A68="","",Товары!A68)</f>
        <v/>
      </c>
      <c r="B68">
        <f>IF(Товары!B68="","",Товары!B68)</f>
        <v/>
      </c>
      <c r="C68" s="11">
        <f>IF(OR($A68="",C$1=""),"",IF(C$1=Справочники!$A$2,Товары!$K68,0)+SUMIFS(Приход!$D:$D,Приход!$B:$B,$A68,Приход!$I:$I,C$1)-SUMIFS(Расход!$D:$D,Расход!$B:$B,$A68,Расход!$I:$I,C$1))</f>
        <v/>
      </c>
      <c r="D68" s="11">
        <f>IF(OR($A68="",D$1=""),"",IF(D$1=Справочники!$A$2,Товары!$K68,0)+SUMIFS(Приход!$D:$D,Приход!$B:$B,$A68,Приход!$I:$I,D$1)-SUMIFS(Расход!$D:$D,Расход!$B:$B,$A68,Расход!$I:$I,D$1))</f>
        <v/>
      </c>
      <c r="E68" s="11">
        <f>IF(OR($A68="",E$1=""),"",IF(E$1=Справочники!$A$2,Товары!$K68,0)+SUMIFS(Приход!$D:$D,Приход!$B:$B,$A68,Приход!$I:$I,E$1)-SUMIFS(Расход!$D:$D,Расход!$B:$B,$A68,Расход!$I:$I,E$1))</f>
        <v/>
      </c>
      <c r="F68" s="11">
        <f>IF(OR($A68="",F$1=""),"",IF(F$1=Справочники!$A$2,Товары!$K68,0)+SUMIFS(Приход!$D:$D,Приход!$B:$B,$A68,Приход!$I:$I,F$1)-SUMIFS(Расход!$D:$D,Расход!$B:$B,$A68,Расход!$I:$I,F$1))</f>
        <v/>
      </c>
      <c r="G68" s="11">
        <f>IF(OR($A68="",G$1=""),"",IF(G$1=Справочники!$A$2,Товары!$K68,0)+SUMIFS(Приход!$D:$D,Приход!$B:$B,$A68,Приход!$I:$I,G$1)-SUMIFS(Расход!$D:$D,Расход!$B:$B,$A68,Расход!$I:$I,G$1))</f>
        <v/>
      </c>
      <c r="H68" s="11">
        <f>IF($A68="","",SUM(C68:G68))</f>
        <v/>
      </c>
    </row>
    <row r="69">
      <c r="A69">
        <f>IF(Товары!A69="","",Товары!A69)</f>
        <v/>
      </c>
      <c r="B69">
        <f>IF(Товары!B69="","",Товары!B69)</f>
        <v/>
      </c>
      <c r="C69" s="11">
        <f>IF(OR($A69="",C$1=""),"",IF(C$1=Справочники!$A$2,Товары!$K69,0)+SUMIFS(Приход!$D:$D,Приход!$B:$B,$A69,Приход!$I:$I,C$1)-SUMIFS(Расход!$D:$D,Расход!$B:$B,$A69,Расход!$I:$I,C$1))</f>
        <v/>
      </c>
      <c r="D69" s="11">
        <f>IF(OR($A69="",D$1=""),"",IF(D$1=Справочники!$A$2,Товары!$K69,0)+SUMIFS(Приход!$D:$D,Приход!$B:$B,$A69,Приход!$I:$I,D$1)-SUMIFS(Расход!$D:$D,Расход!$B:$B,$A69,Расход!$I:$I,D$1))</f>
        <v/>
      </c>
      <c r="E69" s="11">
        <f>IF(OR($A69="",E$1=""),"",IF(E$1=Справочники!$A$2,Товары!$K69,0)+SUMIFS(Приход!$D:$D,Приход!$B:$B,$A69,Приход!$I:$I,E$1)-SUMIFS(Расход!$D:$D,Расход!$B:$B,$A69,Расход!$I:$I,E$1))</f>
        <v/>
      </c>
      <c r="F69" s="11">
        <f>IF(OR($A69="",F$1=""),"",IF(F$1=Справочники!$A$2,Товары!$K69,0)+SUMIFS(Приход!$D:$D,Приход!$B:$B,$A69,Приход!$I:$I,F$1)-SUMIFS(Расход!$D:$D,Расход!$B:$B,$A69,Расход!$I:$I,F$1))</f>
        <v/>
      </c>
      <c r="G69" s="11">
        <f>IF(OR($A69="",G$1=""),"",IF(G$1=Справочники!$A$2,Товары!$K69,0)+SUMIFS(Приход!$D:$D,Приход!$B:$B,$A69,Приход!$I:$I,G$1)-SUMIFS(Расход!$D:$D,Расход!$B:$B,$A69,Расход!$I:$I,G$1))</f>
        <v/>
      </c>
      <c r="H69" s="11">
        <f>IF($A69="","",SUM(C69:G69))</f>
        <v/>
      </c>
    </row>
    <row r="70">
      <c r="A70">
        <f>IF(Товары!A70="","",Товары!A70)</f>
        <v/>
      </c>
      <c r="B70">
        <f>IF(Товары!B70="","",Товары!B70)</f>
        <v/>
      </c>
      <c r="C70" s="11">
        <f>IF(OR($A70="",C$1=""),"",IF(C$1=Справочники!$A$2,Товары!$K70,0)+SUMIFS(Приход!$D:$D,Приход!$B:$B,$A70,Приход!$I:$I,C$1)-SUMIFS(Расход!$D:$D,Расход!$B:$B,$A70,Расход!$I:$I,C$1))</f>
        <v/>
      </c>
      <c r="D70" s="11">
        <f>IF(OR($A70="",D$1=""),"",IF(D$1=Справочники!$A$2,Товары!$K70,0)+SUMIFS(Приход!$D:$D,Приход!$B:$B,$A70,Приход!$I:$I,D$1)-SUMIFS(Расход!$D:$D,Расход!$B:$B,$A70,Расход!$I:$I,D$1))</f>
        <v/>
      </c>
      <c r="E70" s="11">
        <f>IF(OR($A70="",E$1=""),"",IF(E$1=Справочники!$A$2,Товары!$K70,0)+SUMIFS(Приход!$D:$D,Приход!$B:$B,$A70,Приход!$I:$I,E$1)-SUMIFS(Расход!$D:$D,Расход!$B:$B,$A70,Расход!$I:$I,E$1))</f>
        <v/>
      </c>
      <c r="F70" s="11">
        <f>IF(OR($A70="",F$1=""),"",IF(F$1=Справочники!$A$2,Товары!$K70,0)+SUMIFS(Приход!$D:$D,Приход!$B:$B,$A70,Приход!$I:$I,F$1)-SUMIFS(Расход!$D:$D,Расход!$B:$B,$A70,Расход!$I:$I,F$1))</f>
        <v/>
      </c>
      <c r="G70" s="11">
        <f>IF(OR($A70="",G$1=""),"",IF(G$1=Справочники!$A$2,Товары!$K70,0)+SUMIFS(Приход!$D:$D,Приход!$B:$B,$A70,Приход!$I:$I,G$1)-SUMIFS(Расход!$D:$D,Расход!$B:$B,$A70,Расход!$I:$I,G$1))</f>
        <v/>
      </c>
      <c r="H70" s="11">
        <f>IF($A70="","",SUM(C70:G70))</f>
        <v/>
      </c>
    </row>
    <row r="71">
      <c r="A71">
        <f>IF(Товары!A71="","",Товары!A71)</f>
        <v/>
      </c>
      <c r="B71">
        <f>IF(Товары!B71="","",Товары!B71)</f>
        <v/>
      </c>
      <c r="C71" s="11">
        <f>IF(OR($A71="",C$1=""),"",IF(C$1=Справочники!$A$2,Товары!$K71,0)+SUMIFS(Приход!$D:$D,Приход!$B:$B,$A71,Приход!$I:$I,C$1)-SUMIFS(Расход!$D:$D,Расход!$B:$B,$A71,Расход!$I:$I,C$1))</f>
        <v/>
      </c>
      <c r="D71" s="11">
        <f>IF(OR($A71="",D$1=""),"",IF(D$1=Справочники!$A$2,Товары!$K71,0)+SUMIFS(Приход!$D:$D,Приход!$B:$B,$A71,Приход!$I:$I,D$1)-SUMIFS(Расход!$D:$D,Расход!$B:$B,$A71,Расход!$I:$I,D$1))</f>
        <v/>
      </c>
      <c r="E71" s="11">
        <f>IF(OR($A71="",E$1=""),"",IF(E$1=Справочники!$A$2,Товары!$K71,0)+SUMIFS(Приход!$D:$D,Приход!$B:$B,$A71,Приход!$I:$I,E$1)-SUMIFS(Расход!$D:$D,Расход!$B:$B,$A71,Расход!$I:$I,E$1))</f>
        <v/>
      </c>
      <c r="F71" s="11">
        <f>IF(OR($A71="",F$1=""),"",IF(F$1=Справочники!$A$2,Товары!$K71,0)+SUMIFS(Приход!$D:$D,Приход!$B:$B,$A71,Приход!$I:$I,F$1)-SUMIFS(Расход!$D:$D,Расход!$B:$B,$A71,Расход!$I:$I,F$1))</f>
        <v/>
      </c>
      <c r="G71" s="11">
        <f>IF(OR($A71="",G$1=""),"",IF(G$1=Справочники!$A$2,Товары!$K71,0)+SUMIFS(Приход!$D:$D,Приход!$B:$B,$A71,Приход!$I:$I,G$1)-SUMIFS(Расход!$D:$D,Расход!$B:$B,$A71,Расход!$I:$I,G$1))</f>
        <v/>
      </c>
      <c r="H71" s="11">
        <f>IF($A71="","",SUM(C71:G71))</f>
        <v/>
      </c>
    </row>
    <row r="72">
      <c r="A72">
        <f>IF(Товары!A72="","",Товары!A72)</f>
        <v/>
      </c>
      <c r="B72">
        <f>IF(Товары!B72="","",Товары!B72)</f>
        <v/>
      </c>
      <c r="C72" s="11">
        <f>IF(OR($A72="",C$1=""),"",IF(C$1=Справочники!$A$2,Товары!$K72,0)+SUMIFS(Приход!$D:$D,Приход!$B:$B,$A72,Приход!$I:$I,C$1)-SUMIFS(Расход!$D:$D,Расход!$B:$B,$A72,Расход!$I:$I,C$1))</f>
        <v/>
      </c>
      <c r="D72" s="11">
        <f>IF(OR($A72="",D$1=""),"",IF(D$1=Справочники!$A$2,Товары!$K72,0)+SUMIFS(Приход!$D:$D,Приход!$B:$B,$A72,Приход!$I:$I,D$1)-SUMIFS(Расход!$D:$D,Расход!$B:$B,$A72,Расход!$I:$I,D$1))</f>
        <v/>
      </c>
      <c r="E72" s="11">
        <f>IF(OR($A72="",E$1=""),"",IF(E$1=Справочники!$A$2,Товары!$K72,0)+SUMIFS(Приход!$D:$D,Приход!$B:$B,$A72,Приход!$I:$I,E$1)-SUMIFS(Расход!$D:$D,Расход!$B:$B,$A72,Расход!$I:$I,E$1))</f>
        <v/>
      </c>
      <c r="F72" s="11">
        <f>IF(OR($A72="",F$1=""),"",IF(F$1=Справочники!$A$2,Товары!$K72,0)+SUMIFS(Приход!$D:$D,Приход!$B:$B,$A72,Приход!$I:$I,F$1)-SUMIFS(Расход!$D:$D,Расход!$B:$B,$A72,Расход!$I:$I,F$1))</f>
        <v/>
      </c>
      <c r="G72" s="11">
        <f>IF(OR($A72="",G$1=""),"",IF(G$1=Справочники!$A$2,Товары!$K72,0)+SUMIFS(Приход!$D:$D,Приход!$B:$B,$A72,Приход!$I:$I,G$1)-SUMIFS(Расход!$D:$D,Расход!$B:$B,$A72,Расход!$I:$I,G$1))</f>
        <v/>
      </c>
      <c r="H72" s="11">
        <f>IF($A72="","",SUM(C72:G72))</f>
        <v/>
      </c>
    </row>
    <row r="73">
      <c r="A73">
        <f>IF(Товары!A73="","",Товары!A73)</f>
        <v/>
      </c>
      <c r="B73">
        <f>IF(Товары!B73="","",Товары!B73)</f>
        <v/>
      </c>
      <c r="C73" s="11">
        <f>IF(OR($A73="",C$1=""),"",IF(C$1=Справочники!$A$2,Товары!$K73,0)+SUMIFS(Приход!$D:$D,Приход!$B:$B,$A73,Приход!$I:$I,C$1)-SUMIFS(Расход!$D:$D,Расход!$B:$B,$A73,Расход!$I:$I,C$1))</f>
        <v/>
      </c>
      <c r="D73" s="11">
        <f>IF(OR($A73="",D$1=""),"",IF(D$1=Справочники!$A$2,Товары!$K73,0)+SUMIFS(Приход!$D:$D,Приход!$B:$B,$A73,Приход!$I:$I,D$1)-SUMIFS(Расход!$D:$D,Расход!$B:$B,$A73,Расход!$I:$I,D$1))</f>
        <v/>
      </c>
      <c r="E73" s="11">
        <f>IF(OR($A73="",E$1=""),"",IF(E$1=Справочники!$A$2,Товары!$K73,0)+SUMIFS(Приход!$D:$D,Приход!$B:$B,$A73,Приход!$I:$I,E$1)-SUMIFS(Расход!$D:$D,Расход!$B:$B,$A73,Расход!$I:$I,E$1))</f>
        <v/>
      </c>
      <c r="F73" s="11">
        <f>IF(OR($A73="",F$1=""),"",IF(F$1=Справочники!$A$2,Товары!$K73,0)+SUMIFS(Приход!$D:$D,Приход!$B:$B,$A73,Приход!$I:$I,F$1)-SUMIFS(Расход!$D:$D,Расход!$B:$B,$A73,Расход!$I:$I,F$1))</f>
        <v/>
      </c>
      <c r="G73" s="11">
        <f>IF(OR($A73="",G$1=""),"",IF(G$1=Справочники!$A$2,Товары!$K73,0)+SUMIFS(Приход!$D:$D,Приход!$B:$B,$A73,Приход!$I:$I,G$1)-SUMIFS(Расход!$D:$D,Расход!$B:$B,$A73,Расход!$I:$I,G$1))</f>
        <v/>
      </c>
      <c r="H73" s="11">
        <f>IF($A73="","",SUM(C73:G73))</f>
        <v/>
      </c>
    </row>
    <row r="74">
      <c r="A74">
        <f>IF(Товары!A74="","",Товары!A74)</f>
        <v/>
      </c>
      <c r="B74">
        <f>IF(Товары!B74="","",Товары!B74)</f>
        <v/>
      </c>
      <c r="C74" s="11">
        <f>IF(OR($A74="",C$1=""),"",IF(C$1=Справочники!$A$2,Товары!$K74,0)+SUMIFS(Приход!$D:$D,Приход!$B:$B,$A74,Приход!$I:$I,C$1)-SUMIFS(Расход!$D:$D,Расход!$B:$B,$A74,Расход!$I:$I,C$1))</f>
        <v/>
      </c>
      <c r="D74" s="11">
        <f>IF(OR($A74="",D$1=""),"",IF(D$1=Справочники!$A$2,Товары!$K74,0)+SUMIFS(Приход!$D:$D,Приход!$B:$B,$A74,Приход!$I:$I,D$1)-SUMIFS(Расход!$D:$D,Расход!$B:$B,$A74,Расход!$I:$I,D$1))</f>
        <v/>
      </c>
      <c r="E74" s="11">
        <f>IF(OR($A74="",E$1=""),"",IF(E$1=Справочники!$A$2,Товары!$K74,0)+SUMIFS(Приход!$D:$D,Приход!$B:$B,$A74,Приход!$I:$I,E$1)-SUMIFS(Расход!$D:$D,Расход!$B:$B,$A74,Расход!$I:$I,E$1))</f>
        <v/>
      </c>
      <c r="F74" s="11">
        <f>IF(OR($A74="",F$1=""),"",IF(F$1=Справочники!$A$2,Товары!$K74,0)+SUMIFS(Приход!$D:$D,Приход!$B:$B,$A74,Приход!$I:$I,F$1)-SUMIFS(Расход!$D:$D,Расход!$B:$B,$A74,Расход!$I:$I,F$1))</f>
        <v/>
      </c>
      <c r="G74" s="11">
        <f>IF(OR($A74="",G$1=""),"",IF(G$1=Справочники!$A$2,Товары!$K74,0)+SUMIFS(Приход!$D:$D,Приход!$B:$B,$A74,Приход!$I:$I,G$1)-SUMIFS(Расход!$D:$D,Расход!$B:$B,$A74,Расход!$I:$I,G$1))</f>
        <v/>
      </c>
      <c r="H74" s="11">
        <f>IF($A74="","",SUM(C74:G74))</f>
        <v/>
      </c>
    </row>
    <row r="75">
      <c r="A75">
        <f>IF(Товары!A75="","",Товары!A75)</f>
        <v/>
      </c>
      <c r="B75">
        <f>IF(Товары!B75="","",Товары!B75)</f>
        <v/>
      </c>
      <c r="C75" s="11">
        <f>IF(OR($A75="",C$1=""),"",IF(C$1=Справочники!$A$2,Товары!$K75,0)+SUMIFS(Приход!$D:$D,Приход!$B:$B,$A75,Приход!$I:$I,C$1)-SUMIFS(Расход!$D:$D,Расход!$B:$B,$A75,Расход!$I:$I,C$1))</f>
        <v/>
      </c>
      <c r="D75" s="11">
        <f>IF(OR($A75="",D$1=""),"",IF(D$1=Справочники!$A$2,Товары!$K75,0)+SUMIFS(Приход!$D:$D,Приход!$B:$B,$A75,Приход!$I:$I,D$1)-SUMIFS(Расход!$D:$D,Расход!$B:$B,$A75,Расход!$I:$I,D$1))</f>
        <v/>
      </c>
      <c r="E75" s="11">
        <f>IF(OR($A75="",E$1=""),"",IF(E$1=Справочники!$A$2,Товары!$K75,0)+SUMIFS(Приход!$D:$D,Приход!$B:$B,$A75,Приход!$I:$I,E$1)-SUMIFS(Расход!$D:$D,Расход!$B:$B,$A75,Расход!$I:$I,E$1))</f>
        <v/>
      </c>
      <c r="F75" s="11">
        <f>IF(OR($A75="",F$1=""),"",IF(F$1=Справочники!$A$2,Товары!$K75,0)+SUMIFS(Приход!$D:$D,Приход!$B:$B,$A75,Приход!$I:$I,F$1)-SUMIFS(Расход!$D:$D,Расход!$B:$B,$A75,Расход!$I:$I,F$1))</f>
        <v/>
      </c>
      <c r="G75" s="11">
        <f>IF(OR($A75="",G$1=""),"",IF(G$1=Справочники!$A$2,Товары!$K75,0)+SUMIFS(Приход!$D:$D,Приход!$B:$B,$A75,Приход!$I:$I,G$1)-SUMIFS(Расход!$D:$D,Расход!$B:$B,$A75,Расход!$I:$I,G$1))</f>
        <v/>
      </c>
      <c r="H75" s="11">
        <f>IF($A75="","",SUM(C75:G75))</f>
        <v/>
      </c>
    </row>
    <row r="76">
      <c r="A76">
        <f>IF(Товары!A76="","",Товары!A76)</f>
        <v/>
      </c>
      <c r="B76">
        <f>IF(Товары!B76="","",Товары!B76)</f>
        <v/>
      </c>
      <c r="C76" s="11">
        <f>IF(OR($A76="",C$1=""),"",IF(C$1=Справочники!$A$2,Товары!$K76,0)+SUMIFS(Приход!$D:$D,Приход!$B:$B,$A76,Приход!$I:$I,C$1)-SUMIFS(Расход!$D:$D,Расход!$B:$B,$A76,Расход!$I:$I,C$1))</f>
        <v/>
      </c>
      <c r="D76" s="11">
        <f>IF(OR($A76="",D$1=""),"",IF(D$1=Справочники!$A$2,Товары!$K76,0)+SUMIFS(Приход!$D:$D,Приход!$B:$B,$A76,Приход!$I:$I,D$1)-SUMIFS(Расход!$D:$D,Расход!$B:$B,$A76,Расход!$I:$I,D$1))</f>
        <v/>
      </c>
      <c r="E76" s="11">
        <f>IF(OR($A76="",E$1=""),"",IF(E$1=Справочники!$A$2,Товары!$K76,0)+SUMIFS(Приход!$D:$D,Приход!$B:$B,$A76,Приход!$I:$I,E$1)-SUMIFS(Расход!$D:$D,Расход!$B:$B,$A76,Расход!$I:$I,E$1))</f>
        <v/>
      </c>
      <c r="F76" s="11">
        <f>IF(OR($A76="",F$1=""),"",IF(F$1=Справочники!$A$2,Товары!$K76,0)+SUMIFS(Приход!$D:$D,Приход!$B:$B,$A76,Приход!$I:$I,F$1)-SUMIFS(Расход!$D:$D,Расход!$B:$B,$A76,Расход!$I:$I,F$1))</f>
        <v/>
      </c>
      <c r="G76" s="11">
        <f>IF(OR($A76="",G$1=""),"",IF(G$1=Справочники!$A$2,Товары!$K76,0)+SUMIFS(Приход!$D:$D,Приход!$B:$B,$A76,Приход!$I:$I,G$1)-SUMIFS(Расход!$D:$D,Расход!$B:$B,$A76,Расход!$I:$I,G$1))</f>
        <v/>
      </c>
      <c r="H76" s="11">
        <f>IF($A76="","",SUM(C76:G76))</f>
        <v/>
      </c>
    </row>
    <row r="77">
      <c r="A77">
        <f>IF(Товары!A77="","",Товары!A77)</f>
        <v/>
      </c>
      <c r="B77">
        <f>IF(Товары!B77="","",Товары!B77)</f>
        <v/>
      </c>
      <c r="C77" s="11">
        <f>IF(OR($A77="",C$1=""),"",IF(C$1=Справочники!$A$2,Товары!$K77,0)+SUMIFS(Приход!$D:$D,Приход!$B:$B,$A77,Приход!$I:$I,C$1)-SUMIFS(Расход!$D:$D,Расход!$B:$B,$A77,Расход!$I:$I,C$1))</f>
        <v/>
      </c>
      <c r="D77" s="11">
        <f>IF(OR($A77="",D$1=""),"",IF(D$1=Справочники!$A$2,Товары!$K77,0)+SUMIFS(Приход!$D:$D,Приход!$B:$B,$A77,Приход!$I:$I,D$1)-SUMIFS(Расход!$D:$D,Расход!$B:$B,$A77,Расход!$I:$I,D$1))</f>
        <v/>
      </c>
      <c r="E77" s="11">
        <f>IF(OR($A77="",E$1=""),"",IF(E$1=Справочники!$A$2,Товары!$K77,0)+SUMIFS(Приход!$D:$D,Приход!$B:$B,$A77,Приход!$I:$I,E$1)-SUMIFS(Расход!$D:$D,Расход!$B:$B,$A77,Расход!$I:$I,E$1))</f>
        <v/>
      </c>
      <c r="F77" s="11">
        <f>IF(OR($A77="",F$1=""),"",IF(F$1=Справочники!$A$2,Товары!$K77,0)+SUMIFS(Приход!$D:$D,Приход!$B:$B,$A77,Приход!$I:$I,F$1)-SUMIFS(Расход!$D:$D,Расход!$B:$B,$A77,Расход!$I:$I,F$1))</f>
        <v/>
      </c>
      <c r="G77" s="11">
        <f>IF(OR($A77="",G$1=""),"",IF(G$1=Справочники!$A$2,Товары!$K77,0)+SUMIFS(Приход!$D:$D,Приход!$B:$B,$A77,Приход!$I:$I,G$1)-SUMIFS(Расход!$D:$D,Расход!$B:$B,$A77,Расход!$I:$I,G$1))</f>
        <v/>
      </c>
      <c r="H77" s="11">
        <f>IF($A77="","",SUM(C77:G77))</f>
        <v/>
      </c>
    </row>
    <row r="78">
      <c r="A78">
        <f>IF(Товары!A78="","",Товары!A78)</f>
        <v/>
      </c>
      <c r="B78">
        <f>IF(Товары!B78="","",Товары!B78)</f>
        <v/>
      </c>
      <c r="C78" s="11">
        <f>IF(OR($A78="",C$1=""),"",IF(C$1=Справочники!$A$2,Товары!$K78,0)+SUMIFS(Приход!$D:$D,Приход!$B:$B,$A78,Приход!$I:$I,C$1)-SUMIFS(Расход!$D:$D,Расход!$B:$B,$A78,Расход!$I:$I,C$1))</f>
        <v/>
      </c>
      <c r="D78" s="11">
        <f>IF(OR($A78="",D$1=""),"",IF(D$1=Справочники!$A$2,Товары!$K78,0)+SUMIFS(Приход!$D:$D,Приход!$B:$B,$A78,Приход!$I:$I,D$1)-SUMIFS(Расход!$D:$D,Расход!$B:$B,$A78,Расход!$I:$I,D$1))</f>
        <v/>
      </c>
      <c r="E78" s="11">
        <f>IF(OR($A78="",E$1=""),"",IF(E$1=Справочники!$A$2,Товары!$K78,0)+SUMIFS(Приход!$D:$D,Приход!$B:$B,$A78,Приход!$I:$I,E$1)-SUMIFS(Расход!$D:$D,Расход!$B:$B,$A78,Расход!$I:$I,E$1))</f>
        <v/>
      </c>
      <c r="F78" s="11">
        <f>IF(OR($A78="",F$1=""),"",IF(F$1=Справочники!$A$2,Товары!$K78,0)+SUMIFS(Приход!$D:$D,Приход!$B:$B,$A78,Приход!$I:$I,F$1)-SUMIFS(Расход!$D:$D,Расход!$B:$B,$A78,Расход!$I:$I,F$1))</f>
        <v/>
      </c>
      <c r="G78" s="11">
        <f>IF(OR($A78="",G$1=""),"",IF(G$1=Справочники!$A$2,Товары!$K78,0)+SUMIFS(Приход!$D:$D,Приход!$B:$B,$A78,Приход!$I:$I,G$1)-SUMIFS(Расход!$D:$D,Расход!$B:$B,$A78,Расход!$I:$I,G$1))</f>
        <v/>
      </c>
      <c r="H78" s="11">
        <f>IF($A78="","",SUM(C78:G78))</f>
        <v/>
      </c>
    </row>
    <row r="79">
      <c r="A79">
        <f>IF(Товары!A79="","",Товары!A79)</f>
        <v/>
      </c>
      <c r="B79">
        <f>IF(Товары!B79="","",Товары!B79)</f>
        <v/>
      </c>
      <c r="C79" s="11">
        <f>IF(OR($A79="",C$1=""),"",IF(C$1=Справочники!$A$2,Товары!$K79,0)+SUMIFS(Приход!$D:$D,Приход!$B:$B,$A79,Приход!$I:$I,C$1)-SUMIFS(Расход!$D:$D,Расход!$B:$B,$A79,Расход!$I:$I,C$1))</f>
        <v/>
      </c>
      <c r="D79" s="11">
        <f>IF(OR($A79="",D$1=""),"",IF(D$1=Справочники!$A$2,Товары!$K79,0)+SUMIFS(Приход!$D:$D,Приход!$B:$B,$A79,Приход!$I:$I,D$1)-SUMIFS(Расход!$D:$D,Расход!$B:$B,$A79,Расход!$I:$I,D$1))</f>
        <v/>
      </c>
      <c r="E79" s="11">
        <f>IF(OR($A79="",E$1=""),"",IF(E$1=Справочники!$A$2,Товары!$K79,0)+SUMIFS(Приход!$D:$D,Приход!$B:$B,$A79,Приход!$I:$I,E$1)-SUMIFS(Расход!$D:$D,Расход!$B:$B,$A79,Расход!$I:$I,E$1))</f>
        <v/>
      </c>
      <c r="F79" s="11">
        <f>IF(OR($A79="",F$1=""),"",IF(F$1=Справочники!$A$2,Товары!$K79,0)+SUMIFS(Приход!$D:$D,Приход!$B:$B,$A79,Приход!$I:$I,F$1)-SUMIFS(Расход!$D:$D,Расход!$B:$B,$A79,Расход!$I:$I,F$1))</f>
        <v/>
      </c>
      <c r="G79" s="11">
        <f>IF(OR($A79="",G$1=""),"",IF(G$1=Справочники!$A$2,Товары!$K79,0)+SUMIFS(Приход!$D:$D,Приход!$B:$B,$A79,Приход!$I:$I,G$1)-SUMIFS(Расход!$D:$D,Расход!$B:$B,$A79,Расход!$I:$I,G$1))</f>
        <v/>
      </c>
      <c r="H79" s="11">
        <f>IF($A79="","",SUM(C79:G79))</f>
        <v/>
      </c>
    </row>
    <row r="80">
      <c r="A80">
        <f>IF(Товары!A80="","",Товары!A80)</f>
        <v/>
      </c>
      <c r="B80">
        <f>IF(Товары!B80="","",Товары!B80)</f>
        <v/>
      </c>
      <c r="C80" s="11">
        <f>IF(OR($A80="",C$1=""),"",IF(C$1=Справочники!$A$2,Товары!$K80,0)+SUMIFS(Приход!$D:$D,Приход!$B:$B,$A80,Приход!$I:$I,C$1)-SUMIFS(Расход!$D:$D,Расход!$B:$B,$A80,Расход!$I:$I,C$1))</f>
        <v/>
      </c>
      <c r="D80" s="11">
        <f>IF(OR($A80="",D$1=""),"",IF(D$1=Справочники!$A$2,Товары!$K80,0)+SUMIFS(Приход!$D:$D,Приход!$B:$B,$A80,Приход!$I:$I,D$1)-SUMIFS(Расход!$D:$D,Расход!$B:$B,$A80,Расход!$I:$I,D$1))</f>
        <v/>
      </c>
      <c r="E80" s="11">
        <f>IF(OR($A80="",E$1=""),"",IF(E$1=Справочники!$A$2,Товары!$K80,0)+SUMIFS(Приход!$D:$D,Приход!$B:$B,$A80,Приход!$I:$I,E$1)-SUMIFS(Расход!$D:$D,Расход!$B:$B,$A80,Расход!$I:$I,E$1))</f>
        <v/>
      </c>
      <c r="F80" s="11">
        <f>IF(OR($A80="",F$1=""),"",IF(F$1=Справочники!$A$2,Товары!$K80,0)+SUMIFS(Приход!$D:$D,Приход!$B:$B,$A80,Приход!$I:$I,F$1)-SUMIFS(Расход!$D:$D,Расход!$B:$B,$A80,Расход!$I:$I,F$1))</f>
        <v/>
      </c>
      <c r="G80" s="11">
        <f>IF(OR($A80="",G$1=""),"",IF(G$1=Справочники!$A$2,Товары!$K80,0)+SUMIFS(Приход!$D:$D,Приход!$B:$B,$A80,Приход!$I:$I,G$1)-SUMIFS(Расход!$D:$D,Расход!$B:$B,$A80,Расход!$I:$I,G$1))</f>
        <v/>
      </c>
      <c r="H80" s="11">
        <f>IF($A80="","",SUM(C80:G80))</f>
        <v/>
      </c>
    </row>
    <row r="81">
      <c r="A81">
        <f>IF(Товары!A81="","",Товары!A81)</f>
        <v/>
      </c>
      <c r="B81">
        <f>IF(Товары!B81="","",Товары!B81)</f>
        <v/>
      </c>
      <c r="C81" s="11">
        <f>IF(OR($A81="",C$1=""),"",IF(C$1=Справочники!$A$2,Товары!$K81,0)+SUMIFS(Приход!$D:$D,Приход!$B:$B,$A81,Приход!$I:$I,C$1)-SUMIFS(Расход!$D:$D,Расход!$B:$B,$A81,Расход!$I:$I,C$1))</f>
        <v/>
      </c>
      <c r="D81" s="11">
        <f>IF(OR($A81="",D$1=""),"",IF(D$1=Справочники!$A$2,Товары!$K81,0)+SUMIFS(Приход!$D:$D,Приход!$B:$B,$A81,Приход!$I:$I,D$1)-SUMIFS(Расход!$D:$D,Расход!$B:$B,$A81,Расход!$I:$I,D$1))</f>
        <v/>
      </c>
      <c r="E81" s="11">
        <f>IF(OR($A81="",E$1=""),"",IF(E$1=Справочники!$A$2,Товары!$K81,0)+SUMIFS(Приход!$D:$D,Приход!$B:$B,$A81,Приход!$I:$I,E$1)-SUMIFS(Расход!$D:$D,Расход!$B:$B,$A81,Расход!$I:$I,E$1))</f>
        <v/>
      </c>
      <c r="F81" s="11">
        <f>IF(OR($A81="",F$1=""),"",IF(F$1=Справочники!$A$2,Товары!$K81,0)+SUMIFS(Приход!$D:$D,Приход!$B:$B,$A81,Приход!$I:$I,F$1)-SUMIFS(Расход!$D:$D,Расход!$B:$B,$A81,Расход!$I:$I,F$1))</f>
        <v/>
      </c>
      <c r="G81" s="11">
        <f>IF(OR($A81="",G$1=""),"",IF(G$1=Справочники!$A$2,Товары!$K81,0)+SUMIFS(Приход!$D:$D,Приход!$B:$B,$A81,Приход!$I:$I,G$1)-SUMIFS(Расход!$D:$D,Расход!$B:$B,$A81,Расход!$I:$I,G$1))</f>
        <v/>
      </c>
      <c r="H81" s="11">
        <f>IF($A81="","",SUM(C81:G81))</f>
        <v/>
      </c>
    </row>
    <row r="82">
      <c r="A82">
        <f>IF(Товары!A82="","",Товары!A82)</f>
        <v/>
      </c>
      <c r="B82">
        <f>IF(Товары!B82="","",Товары!B82)</f>
        <v/>
      </c>
      <c r="C82" s="11">
        <f>IF(OR($A82="",C$1=""),"",IF(C$1=Справочники!$A$2,Товары!$K82,0)+SUMIFS(Приход!$D:$D,Приход!$B:$B,$A82,Приход!$I:$I,C$1)-SUMIFS(Расход!$D:$D,Расход!$B:$B,$A82,Расход!$I:$I,C$1))</f>
        <v/>
      </c>
      <c r="D82" s="11">
        <f>IF(OR($A82="",D$1=""),"",IF(D$1=Справочники!$A$2,Товары!$K82,0)+SUMIFS(Приход!$D:$D,Приход!$B:$B,$A82,Приход!$I:$I,D$1)-SUMIFS(Расход!$D:$D,Расход!$B:$B,$A82,Расход!$I:$I,D$1))</f>
        <v/>
      </c>
      <c r="E82" s="11">
        <f>IF(OR($A82="",E$1=""),"",IF(E$1=Справочники!$A$2,Товары!$K82,0)+SUMIFS(Приход!$D:$D,Приход!$B:$B,$A82,Приход!$I:$I,E$1)-SUMIFS(Расход!$D:$D,Расход!$B:$B,$A82,Расход!$I:$I,E$1))</f>
        <v/>
      </c>
      <c r="F82" s="11">
        <f>IF(OR($A82="",F$1=""),"",IF(F$1=Справочники!$A$2,Товары!$K82,0)+SUMIFS(Приход!$D:$D,Приход!$B:$B,$A82,Приход!$I:$I,F$1)-SUMIFS(Расход!$D:$D,Расход!$B:$B,$A82,Расход!$I:$I,F$1))</f>
        <v/>
      </c>
      <c r="G82" s="11">
        <f>IF(OR($A82="",G$1=""),"",IF(G$1=Справочники!$A$2,Товары!$K82,0)+SUMIFS(Приход!$D:$D,Приход!$B:$B,$A82,Приход!$I:$I,G$1)-SUMIFS(Расход!$D:$D,Расход!$B:$B,$A82,Расход!$I:$I,G$1))</f>
        <v/>
      </c>
      <c r="H82" s="11">
        <f>IF($A82="","",SUM(C82:G82))</f>
        <v/>
      </c>
    </row>
    <row r="83">
      <c r="A83">
        <f>IF(Товары!A83="","",Товары!A83)</f>
        <v/>
      </c>
      <c r="B83">
        <f>IF(Товары!B83="","",Товары!B83)</f>
        <v/>
      </c>
      <c r="C83" s="11">
        <f>IF(OR($A83="",C$1=""),"",IF(C$1=Справочники!$A$2,Товары!$K83,0)+SUMIFS(Приход!$D:$D,Приход!$B:$B,$A83,Приход!$I:$I,C$1)-SUMIFS(Расход!$D:$D,Расход!$B:$B,$A83,Расход!$I:$I,C$1))</f>
        <v/>
      </c>
      <c r="D83" s="11">
        <f>IF(OR($A83="",D$1=""),"",IF(D$1=Справочники!$A$2,Товары!$K83,0)+SUMIFS(Приход!$D:$D,Приход!$B:$B,$A83,Приход!$I:$I,D$1)-SUMIFS(Расход!$D:$D,Расход!$B:$B,$A83,Расход!$I:$I,D$1))</f>
        <v/>
      </c>
      <c r="E83" s="11">
        <f>IF(OR($A83="",E$1=""),"",IF(E$1=Справочники!$A$2,Товары!$K83,0)+SUMIFS(Приход!$D:$D,Приход!$B:$B,$A83,Приход!$I:$I,E$1)-SUMIFS(Расход!$D:$D,Расход!$B:$B,$A83,Расход!$I:$I,E$1))</f>
        <v/>
      </c>
      <c r="F83" s="11">
        <f>IF(OR($A83="",F$1=""),"",IF(F$1=Справочники!$A$2,Товары!$K83,0)+SUMIFS(Приход!$D:$D,Приход!$B:$B,$A83,Приход!$I:$I,F$1)-SUMIFS(Расход!$D:$D,Расход!$B:$B,$A83,Расход!$I:$I,F$1))</f>
        <v/>
      </c>
      <c r="G83" s="11">
        <f>IF(OR($A83="",G$1=""),"",IF(G$1=Справочники!$A$2,Товары!$K83,0)+SUMIFS(Приход!$D:$D,Приход!$B:$B,$A83,Приход!$I:$I,G$1)-SUMIFS(Расход!$D:$D,Расход!$B:$B,$A83,Расход!$I:$I,G$1))</f>
        <v/>
      </c>
      <c r="H83" s="11">
        <f>IF($A83="","",SUM(C83:G83))</f>
        <v/>
      </c>
    </row>
    <row r="84">
      <c r="A84">
        <f>IF(Товары!A84="","",Товары!A84)</f>
        <v/>
      </c>
      <c r="B84">
        <f>IF(Товары!B84="","",Товары!B84)</f>
        <v/>
      </c>
      <c r="C84" s="11">
        <f>IF(OR($A84="",C$1=""),"",IF(C$1=Справочники!$A$2,Товары!$K84,0)+SUMIFS(Приход!$D:$D,Приход!$B:$B,$A84,Приход!$I:$I,C$1)-SUMIFS(Расход!$D:$D,Расход!$B:$B,$A84,Расход!$I:$I,C$1))</f>
        <v/>
      </c>
      <c r="D84" s="11">
        <f>IF(OR($A84="",D$1=""),"",IF(D$1=Справочники!$A$2,Товары!$K84,0)+SUMIFS(Приход!$D:$D,Приход!$B:$B,$A84,Приход!$I:$I,D$1)-SUMIFS(Расход!$D:$D,Расход!$B:$B,$A84,Расход!$I:$I,D$1))</f>
        <v/>
      </c>
      <c r="E84" s="11">
        <f>IF(OR($A84="",E$1=""),"",IF(E$1=Справочники!$A$2,Товары!$K84,0)+SUMIFS(Приход!$D:$D,Приход!$B:$B,$A84,Приход!$I:$I,E$1)-SUMIFS(Расход!$D:$D,Расход!$B:$B,$A84,Расход!$I:$I,E$1))</f>
        <v/>
      </c>
      <c r="F84" s="11">
        <f>IF(OR($A84="",F$1=""),"",IF(F$1=Справочники!$A$2,Товары!$K84,0)+SUMIFS(Приход!$D:$D,Приход!$B:$B,$A84,Приход!$I:$I,F$1)-SUMIFS(Расход!$D:$D,Расход!$B:$B,$A84,Расход!$I:$I,F$1))</f>
        <v/>
      </c>
      <c r="G84" s="11">
        <f>IF(OR($A84="",G$1=""),"",IF(G$1=Справочники!$A$2,Товары!$K84,0)+SUMIFS(Приход!$D:$D,Приход!$B:$B,$A84,Приход!$I:$I,G$1)-SUMIFS(Расход!$D:$D,Расход!$B:$B,$A84,Расход!$I:$I,G$1))</f>
        <v/>
      </c>
      <c r="H84" s="11">
        <f>IF($A84="","",SUM(C84:G84))</f>
        <v/>
      </c>
    </row>
    <row r="85">
      <c r="A85">
        <f>IF(Товары!A85="","",Товары!A85)</f>
        <v/>
      </c>
      <c r="B85">
        <f>IF(Товары!B85="","",Товары!B85)</f>
        <v/>
      </c>
      <c r="C85" s="11">
        <f>IF(OR($A85="",C$1=""),"",IF(C$1=Справочники!$A$2,Товары!$K85,0)+SUMIFS(Приход!$D:$D,Приход!$B:$B,$A85,Приход!$I:$I,C$1)-SUMIFS(Расход!$D:$D,Расход!$B:$B,$A85,Расход!$I:$I,C$1))</f>
        <v/>
      </c>
      <c r="D85" s="11">
        <f>IF(OR($A85="",D$1=""),"",IF(D$1=Справочники!$A$2,Товары!$K85,0)+SUMIFS(Приход!$D:$D,Приход!$B:$B,$A85,Приход!$I:$I,D$1)-SUMIFS(Расход!$D:$D,Расход!$B:$B,$A85,Расход!$I:$I,D$1))</f>
        <v/>
      </c>
      <c r="E85" s="11">
        <f>IF(OR($A85="",E$1=""),"",IF(E$1=Справочники!$A$2,Товары!$K85,0)+SUMIFS(Приход!$D:$D,Приход!$B:$B,$A85,Приход!$I:$I,E$1)-SUMIFS(Расход!$D:$D,Расход!$B:$B,$A85,Расход!$I:$I,E$1))</f>
        <v/>
      </c>
      <c r="F85" s="11">
        <f>IF(OR($A85="",F$1=""),"",IF(F$1=Справочники!$A$2,Товары!$K85,0)+SUMIFS(Приход!$D:$D,Приход!$B:$B,$A85,Приход!$I:$I,F$1)-SUMIFS(Расход!$D:$D,Расход!$B:$B,$A85,Расход!$I:$I,F$1))</f>
        <v/>
      </c>
      <c r="G85" s="11">
        <f>IF(OR($A85="",G$1=""),"",IF(G$1=Справочники!$A$2,Товары!$K85,0)+SUMIFS(Приход!$D:$D,Приход!$B:$B,$A85,Приход!$I:$I,G$1)-SUMIFS(Расход!$D:$D,Расход!$B:$B,$A85,Расход!$I:$I,G$1))</f>
        <v/>
      </c>
      <c r="H85" s="11">
        <f>IF($A85="","",SUM(C85:G85))</f>
        <v/>
      </c>
    </row>
    <row r="86">
      <c r="A86">
        <f>IF(Товары!A86="","",Товары!A86)</f>
        <v/>
      </c>
      <c r="B86">
        <f>IF(Товары!B86="","",Товары!B86)</f>
        <v/>
      </c>
      <c r="C86" s="11">
        <f>IF(OR($A86="",C$1=""),"",IF(C$1=Справочники!$A$2,Товары!$K86,0)+SUMIFS(Приход!$D:$D,Приход!$B:$B,$A86,Приход!$I:$I,C$1)-SUMIFS(Расход!$D:$D,Расход!$B:$B,$A86,Расход!$I:$I,C$1))</f>
        <v/>
      </c>
      <c r="D86" s="11">
        <f>IF(OR($A86="",D$1=""),"",IF(D$1=Справочники!$A$2,Товары!$K86,0)+SUMIFS(Приход!$D:$D,Приход!$B:$B,$A86,Приход!$I:$I,D$1)-SUMIFS(Расход!$D:$D,Расход!$B:$B,$A86,Расход!$I:$I,D$1))</f>
        <v/>
      </c>
      <c r="E86" s="11">
        <f>IF(OR($A86="",E$1=""),"",IF(E$1=Справочники!$A$2,Товары!$K86,0)+SUMIFS(Приход!$D:$D,Приход!$B:$B,$A86,Приход!$I:$I,E$1)-SUMIFS(Расход!$D:$D,Расход!$B:$B,$A86,Расход!$I:$I,E$1))</f>
        <v/>
      </c>
      <c r="F86" s="11">
        <f>IF(OR($A86="",F$1=""),"",IF(F$1=Справочники!$A$2,Товары!$K86,0)+SUMIFS(Приход!$D:$D,Приход!$B:$B,$A86,Приход!$I:$I,F$1)-SUMIFS(Расход!$D:$D,Расход!$B:$B,$A86,Расход!$I:$I,F$1))</f>
        <v/>
      </c>
      <c r="G86" s="11">
        <f>IF(OR($A86="",G$1=""),"",IF(G$1=Справочники!$A$2,Товары!$K86,0)+SUMIFS(Приход!$D:$D,Приход!$B:$B,$A86,Приход!$I:$I,G$1)-SUMIFS(Расход!$D:$D,Расход!$B:$B,$A86,Расход!$I:$I,G$1))</f>
        <v/>
      </c>
      <c r="H86" s="11">
        <f>IF($A86="","",SUM(C86:G86))</f>
        <v/>
      </c>
    </row>
    <row r="87">
      <c r="A87">
        <f>IF(Товары!A87="","",Товары!A87)</f>
        <v/>
      </c>
      <c r="B87">
        <f>IF(Товары!B87="","",Товары!B87)</f>
        <v/>
      </c>
      <c r="C87" s="11">
        <f>IF(OR($A87="",C$1=""),"",IF(C$1=Справочники!$A$2,Товары!$K87,0)+SUMIFS(Приход!$D:$D,Приход!$B:$B,$A87,Приход!$I:$I,C$1)-SUMIFS(Расход!$D:$D,Расход!$B:$B,$A87,Расход!$I:$I,C$1))</f>
        <v/>
      </c>
      <c r="D87" s="11">
        <f>IF(OR($A87="",D$1=""),"",IF(D$1=Справочники!$A$2,Товары!$K87,0)+SUMIFS(Приход!$D:$D,Приход!$B:$B,$A87,Приход!$I:$I,D$1)-SUMIFS(Расход!$D:$D,Расход!$B:$B,$A87,Расход!$I:$I,D$1))</f>
        <v/>
      </c>
      <c r="E87" s="11">
        <f>IF(OR($A87="",E$1=""),"",IF(E$1=Справочники!$A$2,Товары!$K87,0)+SUMIFS(Приход!$D:$D,Приход!$B:$B,$A87,Приход!$I:$I,E$1)-SUMIFS(Расход!$D:$D,Расход!$B:$B,$A87,Расход!$I:$I,E$1))</f>
        <v/>
      </c>
      <c r="F87" s="11">
        <f>IF(OR($A87="",F$1=""),"",IF(F$1=Справочники!$A$2,Товары!$K87,0)+SUMIFS(Приход!$D:$D,Приход!$B:$B,$A87,Приход!$I:$I,F$1)-SUMIFS(Расход!$D:$D,Расход!$B:$B,$A87,Расход!$I:$I,F$1))</f>
        <v/>
      </c>
      <c r="G87" s="11">
        <f>IF(OR($A87="",G$1=""),"",IF(G$1=Справочники!$A$2,Товары!$K87,0)+SUMIFS(Приход!$D:$D,Приход!$B:$B,$A87,Приход!$I:$I,G$1)-SUMIFS(Расход!$D:$D,Расход!$B:$B,$A87,Расход!$I:$I,G$1))</f>
        <v/>
      </c>
      <c r="H87" s="11">
        <f>IF($A87="","",SUM(C87:G87))</f>
        <v/>
      </c>
    </row>
    <row r="88">
      <c r="A88">
        <f>IF(Товары!A88="","",Товары!A88)</f>
        <v/>
      </c>
      <c r="B88">
        <f>IF(Товары!B88="","",Товары!B88)</f>
        <v/>
      </c>
      <c r="C88" s="11">
        <f>IF(OR($A88="",C$1=""),"",IF(C$1=Справочники!$A$2,Товары!$K88,0)+SUMIFS(Приход!$D:$D,Приход!$B:$B,$A88,Приход!$I:$I,C$1)-SUMIFS(Расход!$D:$D,Расход!$B:$B,$A88,Расход!$I:$I,C$1))</f>
        <v/>
      </c>
      <c r="D88" s="11">
        <f>IF(OR($A88="",D$1=""),"",IF(D$1=Справочники!$A$2,Товары!$K88,0)+SUMIFS(Приход!$D:$D,Приход!$B:$B,$A88,Приход!$I:$I,D$1)-SUMIFS(Расход!$D:$D,Расход!$B:$B,$A88,Расход!$I:$I,D$1))</f>
        <v/>
      </c>
      <c r="E88" s="11">
        <f>IF(OR($A88="",E$1=""),"",IF(E$1=Справочники!$A$2,Товары!$K88,0)+SUMIFS(Приход!$D:$D,Приход!$B:$B,$A88,Приход!$I:$I,E$1)-SUMIFS(Расход!$D:$D,Расход!$B:$B,$A88,Расход!$I:$I,E$1))</f>
        <v/>
      </c>
      <c r="F88" s="11">
        <f>IF(OR($A88="",F$1=""),"",IF(F$1=Справочники!$A$2,Товары!$K88,0)+SUMIFS(Приход!$D:$D,Приход!$B:$B,$A88,Приход!$I:$I,F$1)-SUMIFS(Расход!$D:$D,Расход!$B:$B,$A88,Расход!$I:$I,F$1))</f>
        <v/>
      </c>
      <c r="G88" s="11">
        <f>IF(OR($A88="",G$1=""),"",IF(G$1=Справочники!$A$2,Товары!$K88,0)+SUMIFS(Приход!$D:$D,Приход!$B:$B,$A88,Приход!$I:$I,G$1)-SUMIFS(Расход!$D:$D,Расход!$B:$B,$A88,Расход!$I:$I,G$1))</f>
        <v/>
      </c>
      <c r="H88" s="11">
        <f>IF($A88="","",SUM(C88:G88))</f>
        <v/>
      </c>
    </row>
    <row r="89">
      <c r="A89">
        <f>IF(Товары!A89="","",Товары!A89)</f>
        <v/>
      </c>
      <c r="B89">
        <f>IF(Товары!B89="","",Товары!B89)</f>
        <v/>
      </c>
      <c r="C89" s="11">
        <f>IF(OR($A89="",C$1=""),"",IF(C$1=Справочники!$A$2,Товары!$K89,0)+SUMIFS(Приход!$D:$D,Приход!$B:$B,$A89,Приход!$I:$I,C$1)-SUMIFS(Расход!$D:$D,Расход!$B:$B,$A89,Расход!$I:$I,C$1))</f>
        <v/>
      </c>
      <c r="D89" s="11">
        <f>IF(OR($A89="",D$1=""),"",IF(D$1=Справочники!$A$2,Товары!$K89,0)+SUMIFS(Приход!$D:$D,Приход!$B:$B,$A89,Приход!$I:$I,D$1)-SUMIFS(Расход!$D:$D,Расход!$B:$B,$A89,Расход!$I:$I,D$1))</f>
        <v/>
      </c>
      <c r="E89" s="11">
        <f>IF(OR($A89="",E$1=""),"",IF(E$1=Справочники!$A$2,Товары!$K89,0)+SUMIFS(Приход!$D:$D,Приход!$B:$B,$A89,Приход!$I:$I,E$1)-SUMIFS(Расход!$D:$D,Расход!$B:$B,$A89,Расход!$I:$I,E$1))</f>
        <v/>
      </c>
      <c r="F89" s="11">
        <f>IF(OR($A89="",F$1=""),"",IF(F$1=Справочники!$A$2,Товары!$K89,0)+SUMIFS(Приход!$D:$D,Приход!$B:$B,$A89,Приход!$I:$I,F$1)-SUMIFS(Расход!$D:$D,Расход!$B:$B,$A89,Расход!$I:$I,F$1))</f>
        <v/>
      </c>
      <c r="G89" s="11">
        <f>IF(OR($A89="",G$1=""),"",IF(G$1=Справочники!$A$2,Товары!$K89,0)+SUMIFS(Приход!$D:$D,Приход!$B:$B,$A89,Приход!$I:$I,G$1)-SUMIFS(Расход!$D:$D,Расход!$B:$B,$A89,Расход!$I:$I,G$1))</f>
        <v/>
      </c>
      <c r="H89" s="11">
        <f>IF($A89="","",SUM(C89:G89))</f>
        <v/>
      </c>
    </row>
    <row r="90">
      <c r="A90">
        <f>IF(Товары!A90="","",Товары!A90)</f>
        <v/>
      </c>
      <c r="B90">
        <f>IF(Товары!B90="","",Товары!B90)</f>
        <v/>
      </c>
      <c r="C90" s="11">
        <f>IF(OR($A90="",C$1=""),"",IF(C$1=Справочники!$A$2,Товары!$K90,0)+SUMIFS(Приход!$D:$D,Приход!$B:$B,$A90,Приход!$I:$I,C$1)-SUMIFS(Расход!$D:$D,Расход!$B:$B,$A90,Расход!$I:$I,C$1))</f>
        <v/>
      </c>
      <c r="D90" s="11">
        <f>IF(OR($A90="",D$1=""),"",IF(D$1=Справочники!$A$2,Товары!$K90,0)+SUMIFS(Приход!$D:$D,Приход!$B:$B,$A90,Приход!$I:$I,D$1)-SUMIFS(Расход!$D:$D,Расход!$B:$B,$A90,Расход!$I:$I,D$1))</f>
        <v/>
      </c>
      <c r="E90" s="11">
        <f>IF(OR($A90="",E$1=""),"",IF(E$1=Справочники!$A$2,Товары!$K90,0)+SUMIFS(Приход!$D:$D,Приход!$B:$B,$A90,Приход!$I:$I,E$1)-SUMIFS(Расход!$D:$D,Расход!$B:$B,$A90,Расход!$I:$I,E$1))</f>
        <v/>
      </c>
      <c r="F90" s="11">
        <f>IF(OR($A90="",F$1=""),"",IF(F$1=Справочники!$A$2,Товары!$K90,0)+SUMIFS(Приход!$D:$D,Приход!$B:$B,$A90,Приход!$I:$I,F$1)-SUMIFS(Расход!$D:$D,Расход!$B:$B,$A90,Расход!$I:$I,F$1))</f>
        <v/>
      </c>
      <c r="G90" s="11">
        <f>IF(OR($A90="",G$1=""),"",IF(G$1=Справочники!$A$2,Товары!$K90,0)+SUMIFS(Приход!$D:$D,Приход!$B:$B,$A90,Приход!$I:$I,G$1)-SUMIFS(Расход!$D:$D,Расход!$B:$B,$A90,Расход!$I:$I,G$1))</f>
        <v/>
      </c>
      <c r="H90" s="11">
        <f>IF($A90="","",SUM(C90:G90))</f>
        <v/>
      </c>
    </row>
    <row r="91">
      <c r="A91">
        <f>IF(Товары!A91="","",Товары!A91)</f>
        <v/>
      </c>
      <c r="B91">
        <f>IF(Товары!B91="","",Товары!B91)</f>
        <v/>
      </c>
      <c r="C91" s="11">
        <f>IF(OR($A91="",C$1=""),"",IF(C$1=Справочники!$A$2,Товары!$K91,0)+SUMIFS(Приход!$D:$D,Приход!$B:$B,$A91,Приход!$I:$I,C$1)-SUMIFS(Расход!$D:$D,Расход!$B:$B,$A91,Расход!$I:$I,C$1))</f>
        <v/>
      </c>
      <c r="D91" s="11">
        <f>IF(OR($A91="",D$1=""),"",IF(D$1=Справочники!$A$2,Товары!$K91,0)+SUMIFS(Приход!$D:$D,Приход!$B:$B,$A91,Приход!$I:$I,D$1)-SUMIFS(Расход!$D:$D,Расход!$B:$B,$A91,Расход!$I:$I,D$1))</f>
        <v/>
      </c>
      <c r="E91" s="11">
        <f>IF(OR($A91="",E$1=""),"",IF(E$1=Справочники!$A$2,Товары!$K91,0)+SUMIFS(Приход!$D:$D,Приход!$B:$B,$A91,Приход!$I:$I,E$1)-SUMIFS(Расход!$D:$D,Расход!$B:$B,$A91,Расход!$I:$I,E$1))</f>
        <v/>
      </c>
      <c r="F91" s="11">
        <f>IF(OR($A91="",F$1=""),"",IF(F$1=Справочники!$A$2,Товары!$K91,0)+SUMIFS(Приход!$D:$D,Приход!$B:$B,$A91,Приход!$I:$I,F$1)-SUMIFS(Расход!$D:$D,Расход!$B:$B,$A91,Расход!$I:$I,F$1))</f>
        <v/>
      </c>
      <c r="G91" s="11">
        <f>IF(OR($A91="",G$1=""),"",IF(G$1=Справочники!$A$2,Товары!$K91,0)+SUMIFS(Приход!$D:$D,Приход!$B:$B,$A91,Приход!$I:$I,G$1)-SUMIFS(Расход!$D:$D,Расход!$B:$B,$A91,Расход!$I:$I,G$1))</f>
        <v/>
      </c>
      <c r="H91" s="11">
        <f>IF($A91="","",SUM(C91:G91))</f>
        <v/>
      </c>
    </row>
    <row r="92">
      <c r="A92">
        <f>IF(Товары!A92="","",Товары!A92)</f>
        <v/>
      </c>
      <c r="B92">
        <f>IF(Товары!B92="","",Товары!B92)</f>
        <v/>
      </c>
      <c r="C92" s="11">
        <f>IF(OR($A92="",C$1=""),"",IF(C$1=Справочники!$A$2,Товары!$K92,0)+SUMIFS(Приход!$D:$D,Приход!$B:$B,$A92,Приход!$I:$I,C$1)-SUMIFS(Расход!$D:$D,Расход!$B:$B,$A92,Расход!$I:$I,C$1))</f>
        <v/>
      </c>
      <c r="D92" s="11">
        <f>IF(OR($A92="",D$1=""),"",IF(D$1=Справочники!$A$2,Товары!$K92,0)+SUMIFS(Приход!$D:$D,Приход!$B:$B,$A92,Приход!$I:$I,D$1)-SUMIFS(Расход!$D:$D,Расход!$B:$B,$A92,Расход!$I:$I,D$1))</f>
        <v/>
      </c>
      <c r="E92" s="11">
        <f>IF(OR($A92="",E$1=""),"",IF(E$1=Справочники!$A$2,Товары!$K92,0)+SUMIFS(Приход!$D:$D,Приход!$B:$B,$A92,Приход!$I:$I,E$1)-SUMIFS(Расход!$D:$D,Расход!$B:$B,$A92,Расход!$I:$I,E$1))</f>
        <v/>
      </c>
      <c r="F92" s="11">
        <f>IF(OR($A92="",F$1=""),"",IF(F$1=Справочники!$A$2,Товары!$K92,0)+SUMIFS(Приход!$D:$D,Приход!$B:$B,$A92,Приход!$I:$I,F$1)-SUMIFS(Расход!$D:$D,Расход!$B:$B,$A92,Расход!$I:$I,F$1))</f>
        <v/>
      </c>
      <c r="G92" s="11">
        <f>IF(OR($A92="",G$1=""),"",IF(G$1=Справочники!$A$2,Товары!$K92,0)+SUMIFS(Приход!$D:$D,Приход!$B:$B,$A92,Приход!$I:$I,G$1)-SUMIFS(Расход!$D:$D,Расход!$B:$B,$A92,Расход!$I:$I,G$1))</f>
        <v/>
      </c>
      <c r="H92" s="11">
        <f>IF($A92="","",SUM(C92:G92))</f>
        <v/>
      </c>
    </row>
    <row r="93">
      <c r="A93">
        <f>IF(Товары!A93="","",Товары!A93)</f>
        <v/>
      </c>
      <c r="B93">
        <f>IF(Товары!B93="","",Товары!B93)</f>
        <v/>
      </c>
      <c r="C93" s="11">
        <f>IF(OR($A93="",C$1=""),"",IF(C$1=Справочники!$A$2,Товары!$K93,0)+SUMIFS(Приход!$D:$D,Приход!$B:$B,$A93,Приход!$I:$I,C$1)-SUMIFS(Расход!$D:$D,Расход!$B:$B,$A93,Расход!$I:$I,C$1))</f>
        <v/>
      </c>
      <c r="D93" s="11">
        <f>IF(OR($A93="",D$1=""),"",IF(D$1=Справочники!$A$2,Товары!$K93,0)+SUMIFS(Приход!$D:$D,Приход!$B:$B,$A93,Приход!$I:$I,D$1)-SUMIFS(Расход!$D:$D,Расход!$B:$B,$A93,Расход!$I:$I,D$1))</f>
        <v/>
      </c>
      <c r="E93" s="11">
        <f>IF(OR($A93="",E$1=""),"",IF(E$1=Справочники!$A$2,Товары!$K93,0)+SUMIFS(Приход!$D:$D,Приход!$B:$B,$A93,Приход!$I:$I,E$1)-SUMIFS(Расход!$D:$D,Расход!$B:$B,$A93,Расход!$I:$I,E$1))</f>
        <v/>
      </c>
      <c r="F93" s="11">
        <f>IF(OR($A93="",F$1=""),"",IF(F$1=Справочники!$A$2,Товары!$K93,0)+SUMIFS(Приход!$D:$D,Приход!$B:$B,$A93,Приход!$I:$I,F$1)-SUMIFS(Расход!$D:$D,Расход!$B:$B,$A93,Расход!$I:$I,F$1))</f>
        <v/>
      </c>
      <c r="G93" s="11">
        <f>IF(OR($A93="",G$1=""),"",IF(G$1=Справочники!$A$2,Товары!$K93,0)+SUMIFS(Приход!$D:$D,Приход!$B:$B,$A93,Приход!$I:$I,G$1)-SUMIFS(Расход!$D:$D,Расход!$B:$B,$A93,Расход!$I:$I,G$1))</f>
        <v/>
      </c>
      <c r="H93" s="11">
        <f>IF($A93="","",SUM(C93:G93))</f>
        <v/>
      </c>
    </row>
    <row r="94">
      <c r="A94">
        <f>IF(Товары!A94="","",Товары!A94)</f>
        <v/>
      </c>
      <c r="B94">
        <f>IF(Товары!B94="","",Товары!B94)</f>
        <v/>
      </c>
      <c r="C94" s="11">
        <f>IF(OR($A94="",C$1=""),"",IF(C$1=Справочники!$A$2,Товары!$K94,0)+SUMIFS(Приход!$D:$D,Приход!$B:$B,$A94,Приход!$I:$I,C$1)-SUMIFS(Расход!$D:$D,Расход!$B:$B,$A94,Расход!$I:$I,C$1))</f>
        <v/>
      </c>
      <c r="D94" s="11">
        <f>IF(OR($A94="",D$1=""),"",IF(D$1=Справочники!$A$2,Товары!$K94,0)+SUMIFS(Приход!$D:$D,Приход!$B:$B,$A94,Приход!$I:$I,D$1)-SUMIFS(Расход!$D:$D,Расход!$B:$B,$A94,Расход!$I:$I,D$1))</f>
        <v/>
      </c>
      <c r="E94" s="11">
        <f>IF(OR($A94="",E$1=""),"",IF(E$1=Справочники!$A$2,Товары!$K94,0)+SUMIFS(Приход!$D:$D,Приход!$B:$B,$A94,Приход!$I:$I,E$1)-SUMIFS(Расход!$D:$D,Расход!$B:$B,$A94,Расход!$I:$I,E$1))</f>
        <v/>
      </c>
      <c r="F94" s="11">
        <f>IF(OR($A94="",F$1=""),"",IF(F$1=Справочники!$A$2,Товары!$K94,0)+SUMIFS(Приход!$D:$D,Приход!$B:$B,$A94,Приход!$I:$I,F$1)-SUMIFS(Расход!$D:$D,Расход!$B:$B,$A94,Расход!$I:$I,F$1))</f>
        <v/>
      </c>
      <c r="G94" s="11">
        <f>IF(OR($A94="",G$1=""),"",IF(G$1=Справочники!$A$2,Товары!$K94,0)+SUMIFS(Приход!$D:$D,Приход!$B:$B,$A94,Приход!$I:$I,G$1)-SUMIFS(Расход!$D:$D,Расход!$B:$B,$A94,Расход!$I:$I,G$1))</f>
        <v/>
      </c>
      <c r="H94" s="11">
        <f>IF($A94="","",SUM(C94:G94))</f>
        <v/>
      </c>
    </row>
    <row r="95">
      <c r="A95">
        <f>IF(Товары!A95="","",Товары!A95)</f>
        <v/>
      </c>
      <c r="B95">
        <f>IF(Товары!B95="","",Товары!B95)</f>
        <v/>
      </c>
      <c r="C95" s="11">
        <f>IF(OR($A95="",C$1=""),"",IF(C$1=Справочники!$A$2,Товары!$K95,0)+SUMIFS(Приход!$D:$D,Приход!$B:$B,$A95,Приход!$I:$I,C$1)-SUMIFS(Расход!$D:$D,Расход!$B:$B,$A95,Расход!$I:$I,C$1))</f>
        <v/>
      </c>
      <c r="D95" s="11">
        <f>IF(OR($A95="",D$1=""),"",IF(D$1=Справочники!$A$2,Товары!$K95,0)+SUMIFS(Приход!$D:$D,Приход!$B:$B,$A95,Приход!$I:$I,D$1)-SUMIFS(Расход!$D:$D,Расход!$B:$B,$A95,Расход!$I:$I,D$1))</f>
        <v/>
      </c>
      <c r="E95" s="11">
        <f>IF(OR($A95="",E$1=""),"",IF(E$1=Справочники!$A$2,Товары!$K95,0)+SUMIFS(Приход!$D:$D,Приход!$B:$B,$A95,Приход!$I:$I,E$1)-SUMIFS(Расход!$D:$D,Расход!$B:$B,$A95,Расход!$I:$I,E$1))</f>
        <v/>
      </c>
      <c r="F95" s="11">
        <f>IF(OR($A95="",F$1=""),"",IF(F$1=Справочники!$A$2,Товары!$K95,0)+SUMIFS(Приход!$D:$D,Приход!$B:$B,$A95,Приход!$I:$I,F$1)-SUMIFS(Расход!$D:$D,Расход!$B:$B,$A95,Расход!$I:$I,F$1))</f>
        <v/>
      </c>
      <c r="G95" s="11">
        <f>IF(OR($A95="",G$1=""),"",IF(G$1=Справочники!$A$2,Товары!$K95,0)+SUMIFS(Приход!$D:$D,Приход!$B:$B,$A95,Приход!$I:$I,G$1)-SUMIFS(Расход!$D:$D,Расход!$B:$B,$A95,Расход!$I:$I,G$1))</f>
        <v/>
      </c>
      <c r="H95" s="11">
        <f>IF($A95="","",SUM(C95:G95))</f>
        <v/>
      </c>
    </row>
    <row r="96">
      <c r="A96">
        <f>IF(Товары!A96="","",Товары!A96)</f>
        <v/>
      </c>
      <c r="B96">
        <f>IF(Товары!B96="","",Товары!B96)</f>
        <v/>
      </c>
      <c r="C96" s="11">
        <f>IF(OR($A96="",C$1=""),"",IF(C$1=Справочники!$A$2,Товары!$K96,0)+SUMIFS(Приход!$D:$D,Приход!$B:$B,$A96,Приход!$I:$I,C$1)-SUMIFS(Расход!$D:$D,Расход!$B:$B,$A96,Расход!$I:$I,C$1))</f>
        <v/>
      </c>
      <c r="D96" s="11">
        <f>IF(OR($A96="",D$1=""),"",IF(D$1=Справочники!$A$2,Товары!$K96,0)+SUMIFS(Приход!$D:$D,Приход!$B:$B,$A96,Приход!$I:$I,D$1)-SUMIFS(Расход!$D:$D,Расход!$B:$B,$A96,Расход!$I:$I,D$1))</f>
        <v/>
      </c>
      <c r="E96" s="11">
        <f>IF(OR($A96="",E$1=""),"",IF(E$1=Справочники!$A$2,Товары!$K96,0)+SUMIFS(Приход!$D:$D,Приход!$B:$B,$A96,Приход!$I:$I,E$1)-SUMIFS(Расход!$D:$D,Расход!$B:$B,$A96,Расход!$I:$I,E$1))</f>
        <v/>
      </c>
      <c r="F96" s="11">
        <f>IF(OR($A96="",F$1=""),"",IF(F$1=Справочники!$A$2,Товары!$K96,0)+SUMIFS(Приход!$D:$D,Приход!$B:$B,$A96,Приход!$I:$I,F$1)-SUMIFS(Расход!$D:$D,Расход!$B:$B,$A96,Расход!$I:$I,F$1))</f>
        <v/>
      </c>
      <c r="G96" s="11">
        <f>IF(OR($A96="",G$1=""),"",IF(G$1=Справочники!$A$2,Товары!$K96,0)+SUMIFS(Приход!$D:$D,Приход!$B:$B,$A96,Приход!$I:$I,G$1)-SUMIFS(Расход!$D:$D,Расход!$B:$B,$A96,Расход!$I:$I,G$1))</f>
        <v/>
      </c>
      <c r="H96" s="11">
        <f>IF($A96="","",SUM(C96:G96))</f>
        <v/>
      </c>
    </row>
    <row r="97">
      <c r="A97">
        <f>IF(Товары!A97="","",Товары!A97)</f>
        <v/>
      </c>
      <c r="B97">
        <f>IF(Товары!B97="","",Товары!B97)</f>
        <v/>
      </c>
      <c r="C97" s="11">
        <f>IF(OR($A97="",C$1=""),"",IF(C$1=Справочники!$A$2,Товары!$K97,0)+SUMIFS(Приход!$D:$D,Приход!$B:$B,$A97,Приход!$I:$I,C$1)-SUMIFS(Расход!$D:$D,Расход!$B:$B,$A97,Расход!$I:$I,C$1))</f>
        <v/>
      </c>
      <c r="D97" s="11">
        <f>IF(OR($A97="",D$1=""),"",IF(D$1=Справочники!$A$2,Товары!$K97,0)+SUMIFS(Приход!$D:$D,Приход!$B:$B,$A97,Приход!$I:$I,D$1)-SUMIFS(Расход!$D:$D,Расход!$B:$B,$A97,Расход!$I:$I,D$1))</f>
        <v/>
      </c>
      <c r="E97" s="11">
        <f>IF(OR($A97="",E$1=""),"",IF(E$1=Справочники!$A$2,Товары!$K97,0)+SUMIFS(Приход!$D:$D,Приход!$B:$B,$A97,Приход!$I:$I,E$1)-SUMIFS(Расход!$D:$D,Расход!$B:$B,$A97,Расход!$I:$I,E$1))</f>
        <v/>
      </c>
      <c r="F97" s="11">
        <f>IF(OR($A97="",F$1=""),"",IF(F$1=Справочники!$A$2,Товары!$K97,0)+SUMIFS(Приход!$D:$D,Приход!$B:$B,$A97,Приход!$I:$I,F$1)-SUMIFS(Расход!$D:$D,Расход!$B:$B,$A97,Расход!$I:$I,F$1))</f>
        <v/>
      </c>
      <c r="G97" s="11">
        <f>IF(OR($A97="",G$1=""),"",IF(G$1=Справочники!$A$2,Товары!$K97,0)+SUMIFS(Приход!$D:$D,Приход!$B:$B,$A97,Приход!$I:$I,G$1)-SUMIFS(Расход!$D:$D,Расход!$B:$B,$A97,Расход!$I:$I,G$1))</f>
        <v/>
      </c>
      <c r="H97" s="11">
        <f>IF($A97="","",SUM(C97:G97))</f>
        <v/>
      </c>
    </row>
    <row r="98">
      <c r="A98">
        <f>IF(Товары!A98="","",Товары!A98)</f>
        <v/>
      </c>
      <c r="B98">
        <f>IF(Товары!B98="","",Товары!B98)</f>
        <v/>
      </c>
      <c r="C98" s="11">
        <f>IF(OR($A98="",C$1=""),"",IF(C$1=Справочники!$A$2,Товары!$K98,0)+SUMIFS(Приход!$D:$D,Приход!$B:$B,$A98,Приход!$I:$I,C$1)-SUMIFS(Расход!$D:$D,Расход!$B:$B,$A98,Расход!$I:$I,C$1))</f>
        <v/>
      </c>
      <c r="D98" s="11">
        <f>IF(OR($A98="",D$1=""),"",IF(D$1=Справочники!$A$2,Товары!$K98,0)+SUMIFS(Приход!$D:$D,Приход!$B:$B,$A98,Приход!$I:$I,D$1)-SUMIFS(Расход!$D:$D,Расход!$B:$B,$A98,Расход!$I:$I,D$1))</f>
        <v/>
      </c>
      <c r="E98" s="11">
        <f>IF(OR($A98="",E$1=""),"",IF(E$1=Справочники!$A$2,Товары!$K98,0)+SUMIFS(Приход!$D:$D,Приход!$B:$B,$A98,Приход!$I:$I,E$1)-SUMIFS(Расход!$D:$D,Расход!$B:$B,$A98,Расход!$I:$I,E$1))</f>
        <v/>
      </c>
      <c r="F98" s="11">
        <f>IF(OR($A98="",F$1=""),"",IF(F$1=Справочники!$A$2,Товары!$K98,0)+SUMIFS(Приход!$D:$D,Приход!$B:$B,$A98,Приход!$I:$I,F$1)-SUMIFS(Расход!$D:$D,Расход!$B:$B,$A98,Расход!$I:$I,F$1))</f>
        <v/>
      </c>
      <c r="G98" s="11">
        <f>IF(OR($A98="",G$1=""),"",IF(G$1=Справочники!$A$2,Товары!$K98,0)+SUMIFS(Приход!$D:$D,Приход!$B:$B,$A98,Приход!$I:$I,G$1)-SUMIFS(Расход!$D:$D,Расход!$B:$B,$A98,Расход!$I:$I,G$1))</f>
        <v/>
      </c>
      <c r="H98" s="11">
        <f>IF($A98="","",SUM(C98:G98))</f>
        <v/>
      </c>
    </row>
    <row r="99">
      <c r="A99">
        <f>IF(Товары!A99="","",Товары!A99)</f>
        <v/>
      </c>
      <c r="B99">
        <f>IF(Товары!B99="","",Товары!B99)</f>
        <v/>
      </c>
      <c r="C99" s="11">
        <f>IF(OR($A99="",C$1=""),"",IF(C$1=Справочники!$A$2,Товары!$K99,0)+SUMIFS(Приход!$D:$D,Приход!$B:$B,$A99,Приход!$I:$I,C$1)-SUMIFS(Расход!$D:$D,Расход!$B:$B,$A99,Расход!$I:$I,C$1))</f>
        <v/>
      </c>
      <c r="D99" s="11">
        <f>IF(OR($A99="",D$1=""),"",IF(D$1=Справочники!$A$2,Товары!$K99,0)+SUMIFS(Приход!$D:$D,Приход!$B:$B,$A99,Приход!$I:$I,D$1)-SUMIFS(Расход!$D:$D,Расход!$B:$B,$A99,Расход!$I:$I,D$1))</f>
        <v/>
      </c>
      <c r="E99" s="11">
        <f>IF(OR($A99="",E$1=""),"",IF(E$1=Справочники!$A$2,Товары!$K99,0)+SUMIFS(Приход!$D:$D,Приход!$B:$B,$A99,Приход!$I:$I,E$1)-SUMIFS(Расход!$D:$D,Расход!$B:$B,$A99,Расход!$I:$I,E$1))</f>
        <v/>
      </c>
      <c r="F99" s="11">
        <f>IF(OR($A99="",F$1=""),"",IF(F$1=Справочники!$A$2,Товары!$K99,0)+SUMIFS(Приход!$D:$D,Приход!$B:$B,$A99,Приход!$I:$I,F$1)-SUMIFS(Расход!$D:$D,Расход!$B:$B,$A99,Расход!$I:$I,F$1))</f>
        <v/>
      </c>
      <c r="G99" s="11">
        <f>IF(OR($A99="",G$1=""),"",IF(G$1=Справочники!$A$2,Товары!$K99,0)+SUMIFS(Приход!$D:$D,Приход!$B:$B,$A99,Приход!$I:$I,G$1)-SUMIFS(Расход!$D:$D,Расход!$B:$B,$A99,Расход!$I:$I,G$1))</f>
        <v/>
      </c>
      <c r="H99" s="11">
        <f>IF($A99="","",SUM(C99:G99))</f>
        <v/>
      </c>
    </row>
    <row r="100">
      <c r="A100">
        <f>IF(Товары!A100="","",Товары!A100)</f>
        <v/>
      </c>
      <c r="B100">
        <f>IF(Товары!B100="","",Товары!B100)</f>
        <v/>
      </c>
      <c r="C100" s="11">
        <f>IF(OR($A100="",C$1=""),"",IF(C$1=Справочники!$A$2,Товары!$K100,0)+SUMIFS(Приход!$D:$D,Приход!$B:$B,$A100,Приход!$I:$I,C$1)-SUMIFS(Расход!$D:$D,Расход!$B:$B,$A100,Расход!$I:$I,C$1))</f>
        <v/>
      </c>
      <c r="D100" s="11">
        <f>IF(OR($A100="",D$1=""),"",IF(D$1=Справочники!$A$2,Товары!$K100,0)+SUMIFS(Приход!$D:$D,Приход!$B:$B,$A100,Приход!$I:$I,D$1)-SUMIFS(Расход!$D:$D,Расход!$B:$B,$A100,Расход!$I:$I,D$1))</f>
        <v/>
      </c>
      <c r="E100" s="11">
        <f>IF(OR($A100="",E$1=""),"",IF(E$1=Справочники!$A$2,Товары!$K100,0)+SUMIFS(Приход!$D:$D,Приход!$B:$B,$A100,Приход!$I:$I,E$1)-SUMIFS(Расход!$D:$D,Расход!$B:$B,$A100,Расход!$I:$I,E$1))</f>
        <v/>
      </c>
      <c r="F100" s="11">
        <f>IF(OR($A100="",F$1=""),"",IF(F$1=Справочники!$A$2,Товары!$K100,0)+SUMIFS(Приход!$D:$D,Приход!$B:$B,$A100,Приход!$I:$I,F$1)-SUMIFS(Расход!$D:$D,Расход!$B:$B,$A100,Расход!$I:$I,F$1))</f>
        <v/>
      </c>
      <c r="G100" s="11">
        <f>IF(OR($A100="",G$1=""),"",IF(G$1=Справочники!$A$2,Товары!$K100,0)+SUMIFS(Приход!$D:$D,Приход!$B:$B,$A100,Приход!$I:$I,G$1)-SUMIFS(Расход!$D:$D,Расход!$B:$B,$A100,Расход!$I:$I,G$1))</f>
        <v/>
      </c>
      <c r="H100" s="11">
        <f>IF($A100="","",SUM(C100:G100))</f>
        <v/>
      </c>
    </row>
    <row r="101">
      <c r="A101">
        <f>IF(Товары!A101="","",Товары!A101)</f>
        <v/>
      </c>
      <c r="B101">
        <f>IF(Товары!B101="","",Товары!B101)</f>
        <v/>
      </c>
      <c r="C101" s="11">
        <f>IF(OR($A101="",C$1=""),"",IF(C$1=Справочники!$A$2,Товары!$K101,0)+SUMIFS(Приход!$D:$D,Приход!$B:$B,$A101,Приход!$I:$I,C$1)-SUMIFS(Расход!$D:$D,Расход!$B:$B,$A101,Расход!$I:$I,C$1))</f>
        <v/>
      </c>
      <c r="D101" s="11">
        <f>IF(OR($A101="",D$1=""),"",IF(D$1=Справочники!$A$2,Товары!$K101,0)+SUMIFS(Приход!$D:$D,Приход!$B:$B,$A101,Приход!$I:$I,D$1)-SUMIFS(Расход!$D:$D,Расход!$B:$B,$A101,Расход!$I:$I,D$1))</f>
        <v/>
      </c>
      <c r="E101" s="11">
        <f>IF(OR($A101="",E$1=""),"",IF(E$1=Справочники!$A$2,Товары!$K101,0)+SUMIFS(Приход!$D:$D,Приход!$B:$B,$A101,Приход!$I:$I,E$1)-SUMIFS(Расход!$D:$D,Расход!$B:$B,$A101,Расход!$I:$I,E$1))</f>
        <v/>
      </c>
      <c r="F101" s="11">
        <f>IF(OR($A101="",F$1=""),"",IF(F$1=Справочники!$A$2,Товары!$K101,0)+SUMIFS(Приход!$D:$D,Приход!$B:$B,$A101,Приход!$I:$I,F$1)-SUMIFS(Расход!$D:$D,Расход!$B:$B,$A101,Расход!$I:$I,F$1))</f>
        <v/>
      </c>
      <c r="G101" s="11">
        <f>IF(OR($A101="",G$1=""),"",IF(G$1=Справочники!$A$2,Товары!$K101,0)+SUMIFS(Приход!$D:$D,Приход!$B:$B,$A101,Приход!$I:$I,G$1)-SUMIFS(Расход!$D:$D,Расход!$B:$B,$A101,Расход!$I:$I,G$1))</f>
        <v/>
      </c>
      <c r="H101" s="11">
        <f>IF($A101="","",SUM(C101:G101))</f>
        <v/>
      </c>
    </row>
    <row r="102">
      <c r="A102">
        <f>IF(Товары!A102="","",Товары!A102)</f>
        <v/>
      </c>
      <c r="B102">
        <f>IF(Товары!B102="","",Товары!B102)</f>
        <v/>
      </c>
      <c r="C102" s="11">
        <f>IF(OR($A102="",C$1=""),"",IF(C$1=Справочники!$A$2,Товары!$K102,0)+SUMIFS(Приход!$D:$D,Приход!$B:$B,$A102,Приход!$I:$I,C$1)-SUMIFS(Расход!$D:$D,Расход!$B:$B,$A102,Расход!$I:$I,C$1))</f>
        <v/>
      </c>
      <c r="D102" s="11">
        <f>IF(OR($A102="",D$1=""),"",IF(D$1=Справочники!$A$2,Товары!$K102,0)+SUMIFS(Приход!$D:$D,Приход!$B:$B,$A102,Приход!$I:$I,D$1)-SUMIFS(Расход!$D:$D,Расход!$B:$B,$A102,Расход!$I:$I,D$1))</f>
        <v/>
      </c>
      <c r="E102" s="11">
        <f>IF(OR($A102="",E$1=""),"",IF(E$1=Справочники!$A$2,Товары!$K102,0)+SUMIFS(Приход!$D:$D,Приход!$B:$B,$A102,Приход!$I:$I,E$1)-SUMIFS(Расход!$D:$D,Расход!$B:$B,$A102,Расход!$I:$I,E$1))</f>
        <v/>
      </c>
      <c r="F102" s="11">
        <f>IF(OR($A102="",F$1=""),"",IF(F$1=Справочники!$A$2,Товары!$K102,0)+SUMIFS(Приход!$D:$D,Приход!$B:$B,$A102,Приход!$I:$I,F$1)-SUMIFS(Расход!$D:$D,Расход!$B:$B,$A102,Расход!$I:$I,F$1))</f>
        <v/>
      </c>
      <c r="G102" s="11">
        <f>IF(OR($A102="",G$1=""),"",IF(G$1=Справочники!$A$2,Товары!$K102,0)+SUMIFS(Приход!$D:$D,Приход!$B:$B,$A102,Приход!$I:$I,G$1)-SUMIFS(Расход!$D:$D,Расход!$B:$B,$A102,Расход!$I:$I,G$1))</f>
        <v/>
      </c>
      <c r="H102" s="11">
        <f>IF($A102="","",SUM(C102:G102))</f>
        <v/>
      </c>
    </row>
    <row r="103">
      <c r="A103">
        <f>IF(Товары!A103="","",Товары!A103)</f>
        <v/>
      </c>
      <c r="B103">
        <f>IF(Товары!B103="","",Товары!B103)</f>
        <v/>
      </c>
      <c r="C103" s="11">
        <f>IF(OR($A103="",C$1=""),"",IF(C$1=Справочники!$A$2,Товары!$K103,0)+SUMIFS(Приход!$D:$D,Приход!$B:$B,$A103,Приход!$I:$I,C$1)-SUMIFS(Расход!$D:$D,Расход!$B:$B,$A103,Расход!$I:$I,C$1))</f>
        <v/>
      </c>
      <c r="D103" s="11">
        <f>IF(OR($A103="",D$1=""),"",IF(D$1=Справочники!$A$2,Товары!$K103,0)+SUMIFS(Приход!$D:$D,Приход!$B:$B,$A103,Приход!$I:$I,D$1)-SUMIFS(Расход!$D:$D,Расход!$B:$B,$A103,Расход!$I:$I,D$1))</f>
        <v/>
      </c>
      <c r="E103" s="11">
        <f>IF(OR($A103="",E$1=""),"",IF(E$1=Справочники!$A$2,Товары!$K103,0)+SUMIFS(Приход!$D:$D,Приход!$B:$B,$A103,Приход!$I:$I,E$1)-SUMIFS(Расход!$D:$D,Расход!$B:$B,$A103,Расход!$I:$I,E$1))</f>
        <v/>
      </c>
      <c r="F103" s="11">
        <f>IF(OR($A103="",F$1=""),"",IF(F$1=Справочники!$A$2,Товары!$K103,0)+SUMIFS(Приход!$D:$D,Приход!$B:$B,$A103,Приход!$I:$I,F$1)-SUMIFS(Расход!$D:$D,Расход!$B:$B,$A103,Расход!$I:$I,F$1))</f>
        <v/>
      </c>
      <c r="G103" s="11">
        <f>IF(OR($A103="",G$1=""),"",IF(G$1=Справочники!$A$2,Товары!$K103,0)+SUMIFS(Приход!$D:$D,Приход!$B:$B,$A103,Приход!$I:$I,G$1)-SUMIFS(Расход!$D:$D,Расход!$B:$B,$A103,Расход!$I:$I,G$1))</f>
        <v/>
      </c>
      <c r="H103" s="11">
        <f>IF($A103="","",SUM(C103:G103))</f>
        <v/>
      </c>
    </row>
    <row r="104">
      <c r="A104">
        <f>IF(Товары!A104="","",Товары!A104)</f>
        <v/>
      </c>
      <c r="B104">
        <f>IF(Товары!B104="","",Товары!B104)</f>
        <v/>
      </c>
      <c r="C104" s="11">
        <f>IF(OR($A104="",C$1=""),"",IF(C$1=Справочники!$A$2,Товары!$K104,0)+SUMIFS(Приход!$D:$D,Приход!$B:$B,$A104,Приход!$I:$I,C$1)-SUMIFS(Расход!$D:$D,Расход!$B:$B,$A104,Расход!$I:$I,C$1))</f>
        <v/>
      </c>
      <c r="D104" s="11">
        <f>IF(OR($A104="",D$1=""),"",IF(D$1=Справочники!$A$2,Товары!$K104,0)+SUMIFS(Приход!$D:$D,Приход!$B:$B,$A104,Приход!$I:$I,D$1)-SUMIFS(Расход!$D:$D,Расход!$B:$B,$A104,Расход!$I:$I,D$1))</f>
        <v/>
      </c>
      <c r="E104" s="11">
        <f>IF(OR($A104="",E$1=""),"",IF(E$1=Справочники!$A$2,Товары!$K104,0)+SUMIFS(Приход!$D:$D,Приход!$B:$B,$A104,Приход!$I:$I,E$1)-SUMIFS(Расход!$D:$D,Расход!$B:$B,$A104,Расход!$I:$I,E$1))</f>
        <v/>
      </c>
      <c r="F104" s="11">
        <f>IF(OR($A104="",F$1=""),"",IF(F$1=Справочники!$A$2,Товары!$K104,0)+SUMIFS(Приход!$D:$D,Приход!$B:$B,$A104,Приход!$I:$I,F$1)-SUMIFS(Расход!$D:$D,Расход!$B:$B,$A104,Расход!$I:$I,F$1))</f>
        <v/>
      </c>
      <c r="G104" s="11">
        <f>IF(OR($A104="",G$1=""),"",IF(G$1=Справочники!$A$2,Товары!$K104,0)+SUMIFS(Приход!$D:$D,Приход!$B:$B,$A104,Приход!$I:$I,G$1)-SUMIFS(Расход!$D:$D,Расход!$B:$B,$A104,Расход!$I:$I,G$1))</f>
        <v/>
      </c>
      <c r="H104" s="11">
        <f>IF($A104="","",SUM(C104:G104))</f>
        <v/>
      </c>
    </row>
    <row r="105">
      <c r="A105">
        <f>IF(Товары!A105="","",Товары!A105)</f>
        <v/>
      </c>
      <c r="B105">
        <f>IF(Товары!B105="","",Товары!B105)</f>
        <v/>
      </c>
      <c r="C105" s="11">
        <f>IF(OR($A105="",C$1=""),"",IF(C$1=Справочники!$A$2,Товары!$K105,0)+SUMIFS(Приход!$D:$D,Приход!$B:$B,$A105,Приход!$I:$I,C$1)-SUMIFS(Расход!$D:$D,Расход!$B:$B,$A105,Расход!$I:$I,C$1))</f>
        <v/>
      </c>
      <c r="D105" s="11">
        <f>IF(OR($A105="",D$1=""),"",IF(D$1=Справочники!$A$2,Товары!$K105,0)+SUMIFS(Приход!$D:$D,Приход!$B:$B,$A105,Приход!$I:$I,D$1)-SUMIFS(Расход!$D:$D,Расход!$B:$B,$A105,Расход!$I:$I,D$1))</f>
        <v/>
      </c>
      <c r="E105" s="11">
        <f>IF(OR($A105="",E$1=""),"",IF(E$1=Справочники!$A$2,Товары!$K105,0)+SUMIFS(Приход!$D:$D,Приход!$B:$B,$A105,Приход!$I:$I,E$1)-SUMIFS(Расход!$D:$D,Расход!$B:$B,$A105,Расход!$I:$I,E$1))</f>
        <v/>
      </c>
      <c r="F105" s="11">
        <f>IF(OR($A105="",F$1=""),"",IF(F$1=Справочники!$A$2,Товары!$K105,0)+SUMIFS(Приход!$D:$D,Приход!$B:$B,$A105,Приход!$I:$I,F$1)-SUMIFS(Расход!$D:$D,Расход!$B:$B,$A105,Расход!$I:$I,F$1))</f>
        <v/>
      </c>
      <c r="G105" s="11">
        <f>IF(OR($A105="",G$1=""),"",IF(G$1=Справочники!$A$2,Товары!$K105,0)+SUMIFS(Приход!$D:$D,Приход!$B:$B,$A105,Приход!$I:$I,G$1)-SUMIFS(Расход!$D:$D,Расход!$B:$B,$A105,Расход!$I:$I,G$1))</f>
        <v/>
      </c>
      <c r="H105" s="11">
        <f>IF($A105="","",SUM(C105:G105))</f>
        <v/>
      </c>
    </row>
    <row r="106">
      <c r="A106">
        <f>IF(Товары!A106="","",Товары!A106)</f>
        <v/>
      </c>
      <c r="B106">
        <f>IF(Товары!B106="","",Товары!B106)</f>
        <v/>
      </c>
      <c r="C106" s="11">
        <f>IF(OR($A106="",C$1=""),"",IF(C$1=Справочники!$A$2,Товары!$K106,0)+SUMIFS(Приход!$D:$D,Приход!$B:$B,$A106,Приход!$I:$I,C$1)-SUMIFS(Расход!$D:$D,Расход!$B:$B,$A106,Расход!$I:$I,C$1))</f>
        <v/>
      </c>
      <c r="D106" s="11">
        <f>IF(OR($A106="",D$1=""),"",IF(D$1=Справочники!$A$2,Товары!$K106,0)+SUMIFS(Приход!$D:$D,Приход!$B:$B,$A106,Приход!$I:$I,D$1)-SUMIFS(Расход!$D:$D,Расход!$B:$B,$A106,Расход!$I:$I,D$1))</f>
        <v/>
      </c>
      <c r="E106" s="11">
        <f>IF(OR($A106="",E$1=""),"",IF(E$1=Справочники!$A$2,Товары!$K106,0)+SUMIFS(Приход!$D:$D,Приход!$B:$B,$A106,Приход!$I:$I,E$1)-SUMIFS(Расход!$D:$D,Расход!$B:$B,$A106,Расход!$I:$I,E$1))</f>
        <v/>
      </c>
      <c r="F106" s="11">
        <f>IF(OR($A106="",F$1=""),"",IF(F$1=Справочники!$A$2,Товары!$K106,0)+SUMIFS(Приход!$D:$D,Приход!$B:$B,$A106,Приход!$I:$I,F$1)-SUMIFS(Расход!$D:$D,Расход!$B:$B,$A106,Расход!$I:$I,F$1))</f>
        <v/>
      </c>
      <c r="G106" s="11">
        <f>IF(OR($A106="",G$1=""),"",IF(G$1=Справочники!$A$2,Товары!$K106,0)+SUMIFS(Приход!$D:$D,Приход!$B:$B,$A106,Приход!$I:$I,G$1)-SUMIFS(Расход!$D:$D,Расход!$B:$B,$A106,Расход!$I:$I,G$1))</f>
        <v/>
      </c>
      <c r="H106" s="11">
        <f>IF($A106="","",SUM(C106:G106))</f>
        <v/>
      </c>
    </row>
    <row r="107">
      <c r="A107">
        <f>IF(Товары!A107="","",Товары!A107)</f>
        <v/>
      </c>
      <c r="B107">
        <f>IF(Товары!B107="","",Товары!B107)</f>
        <v/>
      </c>
      <c r="C107" s="11">
        <f>IF(OR($A107="",C$1=""),"",IF(C$1=Справочники!$A$2,Товары!$K107,0)+SUMIFS(Приход!$D:$D,Приход!$B:$B,$A107,Приход!$I:$I,C$1)-SUMIFS(Расход!$D:$D,Расход!$B:$B,$A107,Расход!$I:$I,C$1))</f>
        <v/>
      </c>
      <c r="D107" s="11">
        <f>IF(OR($A107="",D$1=""),"",IF(D$1=Справочники!$A$2,Товары!$K107,0)+SUMIFS(Приход!$D:$D,Приход!$B:$B,$A107,Приход!$I:$I,D$1)-SUMIFS(Расход!$D:$D,Расход!$B:$B,$A107,Расход!$I:$I,D$1))</f>
        <v/>
      </c>
      <c r="E107" s="11">
        <f>IF(OR($A107="",E$1=""),"",IF(E$1=Справочники!$A$2,Товары!$K107,0)+SUMIFS(Приход!$D:$D,Приход!$B:$B,$A107,Приход!$I:$I,E$1)-SUMIFS(Расход!$D:$D,Расход!$B:$B,$A107,Расход!$I:$I,E$1))</f>
        <v/>
      </c>
      <c r="F107" s="11">
        <f>IF(OR($A107="",F$1=""),"",IF(F$1=Справочники!$A$2,Товары!$K107,0)+SUMIFS(Приход!$D:$D,Приход!$B:$B,$A107,Приход!$I:$I,F$1)-SUMIFS(Расход!$D:$D,Расход!$B:$B,$A107,Расход!$I:$I,F$1))</f>
        <v/>
      </c>
      <c r="G107" s="11">
        <f>IF(OR($A107="",G$1=""),"",IF(G$1=Справочники!$A$2,Товары!$K107,0)+SUMIFS(Приход!$D:$D,Приход!$B:$B,$A107,Приход!$I:$I,G$1)-SUMIFS(Расход!$D:$D,Расход!$B:$B,$A107,Расход!$I:$I,G$1))</f>
        <v/>
      </c>
      <c r="H107" s="11">
        <f>IF($A107="","",SUM(C107:G107))</f>
        <v/>
      </c>
    </row>
    <row r="108">
      <c r="A108">
        <f>IF(Товары!A108="","",Товары!A108)</f>
        <v/>
      </c>
      <c r="B108">
        <f>IF(Товары!B108="","",Товары!B108)</f>
        <v/>
      </c>
      <c r="C108" s="11">
        <f>IF(OR($A108="",C$1=""),"",IF(C$1=Справочники!$A$2,Товары!$K108,0)+SUMIFS(Приход!$D:$D,Приход!$B:$B,$A108,Приход!$I:$I,C$1)-SUMIFS(Расход!$D:$D,Расход!$B:$B,$A108,Расход!$I:$I,C$1))</f>
        <v/>
      </c>
      <c r="D108" s="11">
        <f>IF(OR($A108="",D$1=""),"",IF(D$1=Справочники!$A$2,Товары!$K108,0)+SUMIFS(Приход!$D:$D,Приход!$B:$B,$A108,Приход!$I:$I,D$1)-SUMIFS(Расход!$D:$D,Расход!$B:$B,$A108,Расход!$I:$I,D$1))</f>
        <v/>
      </c>
      <c r="E108" s="11">
        <f>IF(OR($A108="",E$1=""),"",IF(E$1=Справочники!$A$2,Товары!$K108,0)+SUMIFS(Приход!$D:$D,Приход!$B:$B,$A108,Приход!$I:$I,E$1)-SUMIFS(Расход!$D:$D,Расход!$B:$B,$A108,Расход!$I:$I,E$1))</f>
        <v/>
      </c>
      <c r="F108" s="11">
        <f>IF(OR($A108="",F$1=""),"",IF(F$1=Справочники!$A$2,Товары!$K108,0)+SUMIFS(Приход!$D:$D,Приход!$B:$B,$A108,Приход!$I:$I,F$1)-SUMIFS(Расход!$D:$D,Расход!$B:$B,$A108,Расход!$I:$I,F$1))</f>
        <v/>
      </c>
      <c r="G108" s="11">
        <f>IF(OR($A108="",G$1=""),"",IF(G$1=Справочники!$A$2,Товары!$K108,0)+SUMIFS(Приход!$D:$D,Приход!$B:$B,$A108,Приход!$I:$I,G$1)-SUMIFS(Расход!$D:$D,Расход!$B:$B,$A108,Расход!$I:$I,G$1))</f>
        <v/>
      </c>
      <c r="H108" s="11">
        <f>IF($A108="","",SUM(C108:G108))</f>
        <v/>
      </c>
    </row>
    <row r="109">
      <c r="A109">
        <f>IF(Товары!A109="","",Товары!A109)</f>
        <v/>
      </c>
      <c r="B109">
        <f>IF(Товары!B109="","",Товары!B109)</f>
        <v/>
      </c>
      <c r="C109" s="11">
        <f>IF(OR($A109="",C$1=""),"",IF(C$1=Справочники!$A$2,Товары!$K109,0)+SUMIFS(Приход!$D:$D,Приход!$B:$B,$A109,Приход!$I:$I,C$1)-SUMIFS(Расход!$D:$D,Расход!$B:$B,$A109,Расход!$I:$I,C$1))</f>
        <v/>
      </c>
      <c r="D109" s="11">
        <f>IF(OR($A109="",D$1=""),"",IF(D$1=Справочники!$A$2,Товары!$K109,0)+SUMIFS(Приход!$D:$D,Приход!$B:$B,$A109,Приход!$I:$I,D$1)-SUMIFS(Расход!$D:$D,Расход!$B:$B,$A109,Расход!$I:$I,D$1))</f>
        <v/>
      </c>
      <c r="E109" s="11">
        <f>IF(OR($A109="",E$1=""),"",IF(E$1=Справочники!$A$2,Товары!$K109,0)+SUMIFS(Приход!$D:$D,Приход!$B:$B,$A109,Приход!$I:$I,E$1)-SUMIFS(Расход!$D:$D,Расход!$B:$B,$A109,Расход!$I:$I,E$1))</f>
        <v/>
      </c>
      <c r="F109" s="11">
        <f>IF(OR($A109="",F$1=""),"",IF(F$1=Справочники!$A$2,Товары!$K109,0)+SUMIFS(Приход!$D:$D,Приход!$B:$B,$A109,Приход!$I:$I,F$1)-SUMIFS(Расход!$D:$D,Расход!$B:$B,$A109,Расход!$I:$I,F$1))</f>
        <v/>
      </c>
      <c r="G109" s="11">
        <f>IF(OR($A109="",G$1=""),"",IF(G$1=Справочники!$A$2,Товары!$K109,0)+SUMIFS(Приход!$D:$D,Приход!$B:$B,$A109,Приход!$I:$I,G$1)-SUMIFS(Расход!$D:$D,Расход!$B:$B,$A109,Расход!$I:$I,G$1))</f>
        <v/>
      </c>
      <c r="H109" s="11">
        <f>IF($A109="","",SUM(C109:G109))</f>
        <v/>
      </c>
    </row>
    <row r="110">
      <c r="A110">
        <f>IF(Товары!A110="","",Товары!A110)</f>
        <v/>
      </c>
      <c r="B110">
        <f>IF(Товары!B110="","",Товары!B110)</f>
        <v/>
      </c>
      <c r="C110" s="11">
        <f>IF(OR($A110="",C$1=""),"",IF(C$1=Справочники!$A$2,Товары!$K110,0)+SUMIFS(Приход!$D:$D,Приход!$B:$B,$A110,Приход!$I:$I,C$1)-SUMIFS(Расход!$D:$D,Расход!$B:$B,$A110,Расход!$I:$I,C$1))</f>
        <v/>
      </c>
      <c r="D110" s="11">
        <f>IF(OR($A110="",D$1=""),"",IF(D$1=Справочники!$A$2,Товары!$K110,0)+SUMIFS(Приход!$D:$D,Приход!$B:$B,$A110,Приход!$I:$I,D$1)-SUMIFS(Расход!$D:$D,Расход!$B:$B,$A110,Расход!$I:$I,D$1))</f>
        <v/>
      </c>
      <c r="E110" s="11">
        <f>IF(OR($A110="",E$1=""),"",IF(E$1=Справочники!$A$2,Товары!$K110,0)+SUMIFS(Приход!$D:$D,Приход!$B:$B,$A110,Приход!$I:$I,E$1)-SUMIFS(Расход!$D:$D,Расход!$B:$B,$A110,Расход!$I:$I,E$1))</f>
        <v/>
      </c>
      <c r="F110" s="11">
        <f>IF(OR($A110="",F$1=""),"",IF(F$1=Справочники!$A$2,Товары!$K110,0)+SUMIFS(Приход!$D:$D,Приход!$B:$B,$A110,Приход!$I:$I,F$1)-SUMIFS(Расход!$D:$D,Расход!$B:$B,$A110,Расход!$I:$I,F$1))</f>
        <v/>
      </c>
      <c r="G110" s="11">
        <f>IF(OR($A110="",G$1=""),"",IF(G$1=Справочники!$A$2,Товары!$K110,0)+SUMIFS(Приход!$D:$D,Приход!$B:$B,$A110,Приход!$I:$I,G$1)-SUMIFS(Расход!$D:$D,Расход!$B:$B,$A110,Расход!$I:$I,G$1))</f>
        <v/>
      </c>
      <c r="H110" s="11">
        <f>IF($A110="","",SUM(C110:G110))</f>
        <v/>
      </c>
    </row>
    <row r="111">
      <c r="A111">
        <f>IF(Товары!A111="","",Товары!A111)</f>
        <v/>
      </c>
      <c r="B111">
        <f>IF(Товары!B111="","",Товары!B111)</f>
        <v/>
      </c>
      <c r="C111" s="11">
        <f>IF(OR($A111="",C$1=""),"",IF(C$1=Справочники!$A$2,Товары!$K111,0)+SUMIFS(Приход!$D:$D,Приход!$B:$B,$A111,Приход!$I:$I,C$1)-SUMIFS(Расход!$D:$D,Расход!$B:$B,$A111,Расход!$I:$I,C$1))</f>
        <v/>
      </c>
      <c r="D111" s="11">
        <f>IF(OR($A111="",D$1=""),"",IF(D$1=Справочники!$A$2,Товары!$K111,0)+SUMIFS(Приход!$D:$D,Приход!$B:$B,$A111,Приход!$I:$I,D$1)-SUMIFS(Расход!$D:$D,Расход!$B:$B,$A111,Расход!$I:$I,D$1))</f>
        <v/>
      </c>
      <c r="E111" s="11">
        <f>IF(OR($A111="",E$1=""),"",IF(E$1=Справочники!$A$2,Товары!$K111,0)+SUMIFS(Приход!$D:$D,Приход!$B:$B,$A111,Приход!$I:$I,E$1)-SUMIFS(Расход!$D:$D,Расход!$B:$B,$A111,Расход!$I:$I,E$1))</f>
        <v/>
      </c>
      <c r="F111" s="11">
        <f>IF(OR($A111="",F$1=""),"",IF(F$1=Справочники!$A$2,Товары!$K111,0)+SUMIFS(Приход!$D:$D,Приход!$B:$B,$A111,Приход!$I:$I,F$1)-SUMIFS(Расход!$D:$D,Расход!$B:$B,$A111,Расход!$I:$I,F$1))</f>
        <v/>
      </c>
      <c r="G111" s="11">
        <f>IF(OR($A111="",G$1=""),"",IF(G$1=Справочники!$A$2,Товары!$K111,0)+SUMIFS(Приход!$D:$D,Приход!$B:$B,$A111,Приход!$I:$I,G$1)-SUMIFS(Расход!$D:$D,Расход!$B:$B,$A111,Расход!$I:$I,G$1))</f>
        <v/>
      </c>
      <c r="H111" s="11">
        <f>IF($A111="","",SUM(C111:G111))</f>
        <v/>
      </c>
    </row>
    <row r="112">
      <c r="A112">
        <f>IF(Товары!A112="","",Товары!A112)</f>
        <v/>
      </c>
      <c r="B112">
        <f>IF(Товары!B112="","",Товары!B112)</f>
        <v/>
      </c>
      <c r="C112" s="11">
        <f>IF(OR($A112="",C$1=""),"",IF(C$1=Справочники!$A$2,Товары!$K112,0)+SUMIFS(Приход!$D:$D,Приход!$B:$B,$A112,Приход!$I:$I,C$1)-SUMIFS(Расход!$D:$D,Расход!$B:$B,$A112,Расход!$I:$I,C$1))</f>
        <v/>
      </c>
      <c r="D112" s="11">
        <f>IF(OR($A112="",D$1=""),"",IF(D$1=Справочники!$A$2,Товары!$K112,0)+SUMIFS(Приход!$D:$D,Приход!$B:$B,$A112,Приход!$I:$I,D$1)-SUMIFS(Расход!$D:$D,Расход!$B:$B,$A112,Расход!$I:$I,D$1))</f>
        <v/>
      </c>
      <c r="E112" s="11">
        <f>IF(OR($A112="",E$1=""),"",IF(E$1=Справочники!$A$2,Товары!$K112,0)+SUMIFS(Приход!$D:$D,Приход!$B:$B,$A112,Приход!$I:$I,E$1)-SUMIFS(Расход!$D:$D,Расход!$B:$B,$A112,Расход!$I:$I,E$1))</f>
        <v/>
      </c>
      <c r="F112" s="11">
        <f>IF(OR($A112="",F$1=""),"",IF(F$1=Справочники!$A$2,Товары!$K112,0)+SUMIFS(Приход!$D:$D,Приход!$B:$B,$A112,Приход!$I:$I,F$1)-SUMIFS(Расход!$D:$D,Расход!$B:$B,$A112,Расход!$I:$I,F$1))</f>
        <v/>
      </c>
      <c r="G112" s="11">
        <f>IF(OR($A112="",G$1=""),"",IF(G$1=Справочники!$A$2,Товары!$K112,0)+SUMIFS(Приход!$D:$D,Приход!$B:$B,$A112,Приход!$I:$I,G$1)-SUMIFS(Расход!$D:$D,Расход!$B:$B,$A112,Расход!$I:$I,G$1))</f>
        <v/>
      </c>
      <c r="H112" s="11">
        <f>IF($A112="","",SUM(C112:G112))</f>
        <v/>
      </c>
    </row>
    <row r="113">
      <c r="A113">
        <f>IF(Товары!A113="","",Товары!A113)</f>
        <v/>
      </c>
      <c r="B113">
        <f>IF(Товары!B113="","",Товары!B113)</f>
        <v/>
      </c>
      <c r="C113" s="11">
        <f>IF(OR($A113="",C$1=""),"",IF(C$1=Справочники!$A$2,Товары!$K113,0)+SUMIFS(Приход!$D:$D,Приход!$B:$B,$A113,Приход!$I:$I,C$1)-SUMIFS(Расход!$D:$D,Расход!$B:$B,$A113,Расход!$I:$I,C$1))</f>
        <v/>
      </c>
      <c r="D113" s="11">
        <f>IF(OR($A113="",D$1=""),"",IF(D$1=Справочники!$A$2,Товары!$K113,0)+SUMIFS(Приход!$D:$D,Приход!$B:$B,$A113,Приход!$I:$I,D$1)-SUMIFS(Расход!$D:$D,Расход!$B:$B,$A113,Расход!$I:$I,D$1))</f>
        <v/>
      </c>
      <c r="E113" s="11">
        <f>IF(OR($A113="",E$1=""),"",IF(E$1=Справочники!$A$2,Товары!$K113,0)+SUMIFS(Приход!$D:$D,Приход!$B:$B,$A113,Приход!$I:$I,E$1)-SUMIFS(Расход!$D:$D,Расход!$B:$B,$A113,Расход!$I:$I,E$1))</f>
        <v/>
      </c>
      <c r="F113" s="11">
        <f>IF(OR($A113="",F$1=""),"",IF(F$1=Справочники!$A$2,Товары!$K113,0)+SUMIFS(Приход!$D:$D,Приход!$B:$B,$A113,Приход!$I:$I,F$1)-SUMIFS(Расход!$D:$D,Расход!$B:$B,$A113,Расход!$I:$I,F$1))</f>
        <v/>
      </c>
      <c r="G113" s="11">
        <f>IF(OR($A113="",G$1=""),"",IF(G$1=Справочники!$A$2,Товары!$K113,0)+SUMIFS(Приход!$D:$D,Приход!$B:$B,$A113,Приход!$I:$I,G$1)-SUMIFS(Расход!$D:$D,Расход!$B:$B,$A113,Расход!$I:$I,G$1))</f>
        <v/>
      </c>
      <c r="H113" s="11">
        <f>IF($A113="","",SUM(C113:G113))</f>
        <v/>
      </c>
    </row>
    <row r="114">
      <c r="A114">
        <f>IF(Товары!A114="","",Товары!A114)</f>
        <v/>
      </c>
      <c r="B114">
        <f>IF(Товары!B114="","",Товары!B114)</f>
        <v/>
      </c>
      <c r="C114" s="11">
        <f>IF(OR($A114="",C$1=""),"",IF(C$1=Справочники!$A$2,Товары!$K114,0)+SUMIFS(Приход!$D:$D,Приход!$B:$B,$A114,Приход!$I:$I,C$1)-SUMIFS(Расход!$D:$D,Расход!$B:$B,$A114,Расход!$I:$I,C$1))</f>
        <v/>
      </c>
      <c r="D114" s="11">
        <f>IF(OR($A114="",D$1=""),"",IF(D$1=Справочники!$A$2,Товары!$K114,0)+SUMIFS(Приход!$D:$D,Приход!$B:$B,$A114,Приход!$I:$I,D$1)-SUMIFS(Расход!$D:$D,Расход!$B:$B,$A114,Расход!$I:$I,D$1))</f>
        <v/>
      </c>
      <c r="E114" s="11">
        <f>IF(OR($A114="",E$1=""),"",IF(E$1=Справочники!$A$2,Товары!$K114,0)+SUMIFS(Приход!$D:$D,Приход!$B:$B,$A114,Приход!$I:$I,E$1)-SUMIFS(Расход!$D:$D,Расход!$B:$B,$A114,Расход!$I:$I,E$1))</f>
        <v/>
      </c>
      <c r="F114" s="11">
        <f>IF(OR($A114="",F$1=""),"",IF(F$1=Справочники!$A$2,Товары!$K114,0)+SUMIFS(Приход!$D:$D,Приход!$B:$B,$A114,Приход!$I:$I,F$1)-SUMIFS(Расход!$D:$D,Расход!$B:$B,$A114,Расход!$I:$I,F$1))</f>
        <v/>
      </c>
      <c r="G114" s="11">
        <f>IF(OR($A114="",G$1=""),"",IF(G$1=Справочники!$A$2,Товары!$K114,0)+SUMIFS(Приход!$D:$D,Приход!$B:$B,$A114,Приход!$I:$I,G$1)-SUMIFS(Расход!$D:$D,Расход!$B:$B,$A114,Расход!$I:$I,G$1))</f>
        <v/>
      </c>
      <c r="H114" s="11">
        <f>IF($A114="","",SUM(C114:G114))</f>
        <v/>
      </c>
    </row>
    <row r="115">
      <c r="A115">
        <f>IF(Товары!A115="","",Товары!A115)</f>
        <v/>
      </c>
      <c r="B115">
        <f>IF(Товары!B115="","",Товары!B115)</f>
        <v/>
      </c>
      <c r="C115" s="11">
        <f>IF(OR($A115="",C$1=""),"",IF(C$1=Справочники!$A$2,Товары!$K115,0)+SUMIFS(Приход!$D:$D,Приход!$B:$B,$A115,Приход!$I:$I,C$1)-SUMIFS(Расход!$D:$D,Расход!$B:$B,$A115,Расход!$I:$I,C$1))</f>
        <v/>
      </c>
      <c r="D115" s="11">
        <f>IF(OR($A115="",D$1=""),"",IF(D$1=Справочники!$A$2,Товары!$K115,0)+SUMIFS(Приход!$D:$D,Приход!$B:$B,$A115,Приход!$I:$I,D$1)-SUMIFS(Расход!$D:$D,Расход!$B:$B,$A115,Расход!$I:$I,D$1))</f>
        <v/>
      </c>
      <c r="E115" s="11">
        <f>IF(OR($A115="",E$1=""),"",IF(E$1=Справочники!$A$2,Товары!$K115,0)+SUMIFS(Приход!$D:$D,Приход!$B:$B,$A115,Приход!$I:$I,E$1)-SUMIFS(Расход!$D:$D,Расход!$B:$B,$A115,Расход!$I:$I,E$1))</f>
        <v/>
      </c>
      <c r="F115" s="11">
        <f>IF(OR($A115="",F$1=""),"",IF(F$1=Справочники!$A$2,Товары!$K115,0)+SUMIFS(Приход!$D:$D,Приход!$B:$B,$A115,Приход!$I:$I,F$1)-SUMIFS(Расход!$D:$D,Расход!$B:$B,$A115,Расход!$I:$I,F$1))</f>
        <v/>
      </c>
      <c r="G115" s="11">
        <f>IF(OR($A115="",G$1=""),"",IF(G$1=Справочники!$A$2,Товары!$K115,0)+SUMIFS(Приход!$D:$D,Приход!$B:$B,$A115,Приход!$I:$I,G$1)-SUMIFS(Расход!$D:$D,Расход!$B:$B,$A115,Расход!$I:$I,G$1))</f>
        <v/>
      </c>
      <c r="H115" s="11">
        <f>IF($A115="","",SUM(C115:G115))</f>
        <v/>
      </c>
    </row>
    <row r="116">
      <c r="A116">
        <f>IF(Товары!A116="","",Товары!A116)</f>
        <v/>
      </c>
      <c r="B116">
        <f>IF(Товары!B116="","",Товары!B116)</f>
        <v/>
      </c>
      <c r="C116" s="11">
        <f>IF(OR($A116="",C$1=""),"",IF(C$1=Справочники!$A$2,Товары!$K116,0)+SUMIFS(Приход!$D:$D,Приход!$B:$B,$A116,Приход!$I:$I,C$1)-SUMIFS(Расход!$D:$D,Расход!$B:$B,$A116,Расход!$I:$I,C$1))</f>
        <v/>
      </c>
      <c r="D116" s="11">
        <f>IF(OR($A116="",D$1=""),"",IF(D$1=Справочники!$A$2,Товары!$K116,0)+SUMIFS(Приход!$D:$D,Приход!$B:$B,$A116,Приход!$I:$I,D$1)-SUMIFS(Расход!$D:$D,Расход!$B:$B,$A116,Расход!$I:$I,D$1))</f>
        <v/>
      </c>
      <c r="E116" s="11">
        <f>IF(OR($A116="",E$1=""),"",IF(E$1=Справочники!$A$2,Товары!$K116,0)+SUMIFS(Приход!$D:$D,Приход!$B:$B,$A116,Приход!$I:$I,E$1)-SUMIFS(Расход!$D:$D,Расход!$B:$B,$A116,Расход!$I:$I,E$1))</f>
        <v/>
      </c>
      <c r="F116" s="11">
        <f>IF(OR($A116="",F$1=""),"",IF(F$1=Справочники!$A$2,Товары!$K116,0)+SUMIFS(Приход!$D:$D,Приход!$B:$B,$A116,Приход!$I:$I,F$1)-SUMIFS(Расход!$D:$D,Расход!$B:$B,$A116,Расход!$I:$I,F$1))</f>
        <v/>
      </c>
      <c r="G116" s="11">
        <f>IF(OR($A116="",G$1=""),"",IF(G$1=Справочники!$A$2,Товары!$K116,0)+SUMIFS(Приход!$D:$D,Приход!$B:$B,$A116,Приход!$I:$I,G$1)-SUMIFS(Расход!$D:$D,Расход!$B:$B,$A116,Расход!$I:$I,G$1))</f>
        <v/>
      </c>
      <c r="H116" s="11">
        <f>IF($A116="","",SUM(C116:G116))</f>
        <v/>
      </c>
    </row>
    <row r="117">
      <c r="A117">
        <f>IF(Товары!A117="","",Товары!A117)</f>
        <v/>
      </c>
      <c r="B117">
        <f>IF(Товары!B117="","",Товары!B117)</f>
        <v/>
      </c>
      <c r="C117" s="11">
        <f>IF(OR($A117="",C$1=""),"",IF(C$1=Справочники!$A$2,Товары!$K117,0)+SUMIFS(Приход!$D:$D,Приход!$B:$B,$A117,Приход!$I:$I,C$1)-SUMIFS(Расход!$D:$D,Расход!$B:$B,$A117,Расход!$I:$I,C$1))</f>
        <v/>
      </c>
      <c r="D117" s="11">
        <f>IF(OR($A117="",D$1=""),"",IF(D$1=Справочники!$A$2,Товары!$K117,0)+SUMIFS(Приход!$D:$D,Приход!$B:$B,$A117,Приход!$I:$I,D$1)-SUMIFS(Расход!$D:$D,Расход!$B:$B,$A117,Расход!$I:$I,D$1))</f>
        <v/>
      </c>
      <c r="E117" s="11">
        <f>IF(OR($A117="",E$1=""),"",IF(E$1=Справочники!$A$2,Товары!$K117,0)+SUMIFS(Приход!$D:$D,Приход!$B:$B,$A117,Приход!$I:$I,E$1)-SUMIFS(Расход!$D:$D,Расход!$B:$B,$A117,Расход!$I:$I,E$1))</f>
        <v/>
      </c>
      <c r="F117" s="11">
        <f>IF(OR($A117="",F$1=""),"",IF(F$1=Справочники!$A$2,Товары!$K117,0)+SUMIFS(Приход!$D:$D,Приход!$B:$B,$A117,Приход!$I:$I,F$1)-SUMIFS(Расход!$D:$D,Расход!$B:$B,$A117,Расход!$I:$I,F$1))</f>
        <v/>
      </c>
      <c r="G117" s="11">
        <f>IF(OR($A117="",G$1=""),"",IF(G$1=Справочники!$A$2,Товары!$K117,0)+SUMIFS(Приход!$D:$D,Приход!$B:$B,$A117,Приход!$I:$I,G$1)-SUMIFS(Расход!$D:$D,Расход!$B:$B,$A117,Расход!$I:$I,G$1))</f>
        <v/>
      </c>
      <c r="H117" s="11">
        <f>IF($A117="","",SUM(C117:G117))</f>
        <v/>
      </c>
    </row>
    <row r="118">
      <c r="A118">
        <f>IF(Товары!A118="","",Товары!A118)</f>
        <v/>
      </c>
      <c r="B118">
        <f>IF(Товары!B118="","",Товары!B118)</f>
        <v/>
      </c>
      <c r="C118" s="11">
        <f>IF(OR($A118="",C$1=""),"",IF(C$1=Справочники!$A$2,Товары!$K118,0)+SUMIFS(Приход!$D:$D,Приход!$B:$B,$A118,Приход!$I:$I,C$1)-SUMIFS(Расход!$D:$D,Расход!$B:$B,$A118,Расход!$I:$I,C$1))</f>
        <v/>
      </c>
      <c r="D118" s="11">
        <f>IF(OR($A118="",D$1=""),"",IF(D$1=Справочники!$A$2,Товары!$K118,0)+SUMIFS(Приход!$D:$D,Приход!$B:$B,$A118,Приход!$I:$I,D$1)-SUMIFS(Расход!$D:$D,Расход!$B:$B,$A118,Расход!$I:$I,D$1))</f>
        <v/>
      </c>
      <c r="E118" s="11">
        <f>IF(OR($A118="",E$1=""),"",IF(E$1=Справочники!$A$2,Товары!$K118,0)+SUMIFS(Приход!$D:$D,Приход!$B:$B,$A118,Приход!$I:$I,E$1)-SUMIFS(Расход!$D:$D,Расход!$B:$B,$A118,Расход!$I:$I,E$1))</f>
        <v/>
      </c>
      <c r="F118" s="11">
        <f>IF(OR($A118="",F$1=""),"",IF(F$1=Справочники!$A$2,Товары!$K118,0)+SUMIFS(Приход!$D:$D,Приход!$B:$B,$A118,Приход!$I:$I,F$1)-SUMIFS(Расход!$D:$D,Расход!$B:$B,$A118,Расход!$I:$I,F$1))</f>
        <v/>
      </c>
      <c r="G118" s="11">
        <f>IF(OR($A118="",G$1=""),"",IF(G$1=Справочники!$A$2,Товары!$K118,0)+SUMIFS(Приход!$D:$D,Приход!$B:$B,$A118,Приход!$I:$I,G$1)-SUMIFS(Расход!$D:$D,Расход!$B:$B,$A118,Расход!$I:$I,G$1))</f>
        <v/>
      </c>
      <c r="H118" s="11">
        <f>IF($A118="","",SUM(C118:G118))</f>
        <v/>
      </c>
    </row>
    <row r="119">
      <c r="A119">
        <f>IF(Товары!A119="","",Товары!A119)</f>
        <v/>
      </c>
      <c r="B119">
        <f>IF(Товары!B119="","",Товары!B119)</f>
        <v/>
      </c>
      <c r="C119" s="11">
        <f>IF(OR($A119="",C$1=""),"",IF(C$1=Справочники!$A$2,Товары!$K119,0)+SUMIFS(Приход!$D:$D,Приход!$B:$B,$A119,Приход!$I:$I,C$1)-SUMIFS(Расход!$D:$D,Расход!$B:$B,$A119,Расход!$I:$I,C$1))</f>
        <v/>
      </c>
      <c r="D119" s="11">
        <f>IF(OR($A119="",D$1=""),"",IF(D$1=Справочники!$A$2,Товары!$K119,0)+SUMIFS(Приход!$D:$D,Приход!$B:$B,$A119,Приход!$I:$I,D$1)-SUMIFS(Расход!$D:$D,Расход!$B:$B,$A119,Расход!$I:$I,D$1))</f>
        <v/>
      </c>
      <c r="E119" s="11">
        <f>IF(OR($A119="",E$1=""),"",IF(E$1=Справочники!$A$2,Товары!$K119,0)+SUMIFS(Приход!$D:$D,Приход!$B:$B,$A119,Приход!$I:$I,E$1)-SUMIFS(Расход!$D:$D,Расход!$B:$B,$A119,Расход!$I:$I,E$1))</f>
        <v/>
      </c>
      <c r="F119" s="11">
        <f>IF(OR($A119="",F$1=""),"",IF(F$1=Справочники!$A$2,Товары!$K119,0)+SUMIFS(Приход!$D:$D,Приход!$B:$B,$A119,Приход!$I:$I,F$1)-SUMIFS(Расход!$D:$D,Расход!$B:$B,$A119,Расход!$I:$I,F$1))</f>
        <v/>
      </c>
      <c r="G119" s="11">
        <f>IF(OR($A119="",G$1=""),"",IF(G$1=Справочники!$A$2,Товары!$K119,0)+SUMIFS(Приход!$D:$D,Приход!$B:$B,$A119,Приход!$I:$I,G$1)-SUMIFS(Расход!$D:$D,Расход!$B:$B,$A119,Расход!$I:$I,G$1))</f>
        <v/>
      </c>
      <c r="H119" s="11">
        <f>IF($A119="","",SUM(C119:G119))</f>
        <v/>
      </c>
    </row>
    <row r="120">
      <c r="A120">
        <f>IF(Товары!A120="","",Товары!A120)</f>
        <v/>
      </c>
      <c r="B120">
        <f>IF(Товары!B120="","",Товары!B120)</f>
        <v/>
      </c>
      <c r="C120" s="11">
        <f>IF(OR($A120="",C$1=""),"",IF(C$1=Справочники!$A$2,Товары!$K120,0)+SUMIFS(Приход!$D:$D,Приход!$B:$B,$A120,Приход!$I:$I,C$1)-SUMIFS(Расход!$D:$D,Расход!$B:$B,$A120,Расход!$I:$I,C$1))</f>
        <v/>
      </c>
      <c r="D120" s="11">
        <f>IF(OR($A120="",D$1=""),"",IF(D$1=Справочники!$A$2,Товары!$K120,0)+SUMIFS(Приход!$D:$D,Приход!$B:$B,$A120,Приход!$I:$I,D$1)-SUMIFS(Расход!$D:$D,Расход!$B:$B,$A120,Расход!$I:$I,D$1))</f>
        <v/>
      </c>
      <c r="E120" s="11">
        <f>IF(OR($A120="",E$1=""),"",IF(E$1=Справочники!$A$2,Товары!$K120,0)+SUMIFS(Приход!$D:$D,Приход!$B:$B,$A120,Приход!$I:$I,E$1)-SUMIFS(Расход!$D:$D,Расход!$B:$B,$A120,Расход!$I:$I,E$1))</f>
        <v/>
      </c>
      <c r="F120" s="11">
        <f>IF(OR($A120="",F$1=""),"",IF(F$1=Справочники!$A$2,Товары!$K120,0)+SUMIFS(Приход!$D:$D,Приход!$B:$B,$A120,Приход!$I:$I,F$1)-SUMIFS(Расход!$D:$D,Расход!$B:$B,$A120,Расход!$I:$I,F$1))</f>
        <v/>
      </c>
      <c r="G120" s="11">
        <f>IF(OR($A120="",G$1=""),"",IF(G$1=Справочники!$A$2,Товары!$K120,0)+SUMIFS(Приход!$D:$D,Приход!$B:$B,$A120,Приход!$I:$I,G$1)-SUMIFS(Расход!$D:$D,Расход!$B:$B,$A120,Расход!$I:$I,G$1))</f>
        <v/>
      </c>
      <c r="H120" s="11">
        <f>IF($A120="","",SUM(C120:G120))</f>
        <v/>
      </c>
    </row>
    <row r="121">
      <c r="A121">
        <f>IF(Товары!A121="","",Товары!A121)</f>
        <v/>
      </c>
      <c r="B121">
        <f>IF(Товары!B121="","",Товары!B121)</f>
        <v/>
      </c>
      <c r="C121" s="11">
        <f>IF(OR($A121="",C$1=""),"",IF(C$1=Справочники!$A$2,Товары!$K121,0)+SUMIFS(Приход!$D:$D,Приход!$B:$B,$A121,Приход!$I:$I,C$1)-SUMIFS(Расход!$D:$D,Расход!$B:$B,$A121,Расход!$I:$I,C$1))</f>
        <v/>
      </c>
      <c r="D121" s="11">
        <f>IF(OR($A121="",D$1=""),"",IF(D$1=Справочники!$A$2,Товары!$K121,0)+SUMIFS(Приход!$D:$D,Приход!$B:$B,$A121,Приход!$I:$I,D$1)-SUMIFS(Расход!$D:$D,Расход!$B:$B,$A121,Расход!$I:$I,D$1))</f>
        <v/>
      </c>
      <c r="E121" s="11">
        <f>IF(OR($A121="",E$1=""),"",IF(E$1=Справочники!$A$2,Товары!$K121,0)+SUMIFS(Приход!$D:$D,Приход!$B:$B,$A121,Приход!$I:$I,E$1)-SUMIFS(Расход!$D:$D,Расход!$B:$B,$A121,Расход!$I:$I,E$1))</f>
        <v/>
      </c>
      <c r="F121" s="11">
        <f>IF(OR($A121="",F$1=""),"",IF(F$1=Справочники!$A$2,Товары!$K121,0)+SUMIFS(Приход!$D:$D,Приход!$B:$B,$A121,Приход!$I:$I,F$1)-SUMIFS(Расход!$D:$D,Расход!$B:$B,$A121,Расход!$I:$I,F$1))</f>
        <v/>
      </c>
      <c r="G121" s="11">
        <f>IF(OR($A121="",G$1=""),"",IF(G$1=Справочники!$A$2,Товары!$K121,0)+SUMIFS(Приход!$D:$D,Приход!$B:$B,$A121,Приход!$I:$I,G$1)-SUMIFS(Расход!$D:$D,Расход!$B:$B,$A121,Расход!$I:$I,G$1))</f>
        <v/>
      </c>
      <c r="H121" s="11">
        <f>IF($A121="","",SUM(C121:G121))</f>
        <v/>
      </c>
    </row>
    <row r="122">
      <c r="A122">
        <f>IF(Товары!A122="","",Товары!A122)</f>
        <v/>
      </c>
      <c r="B122">
        <f>IF(Товары!B122="","",Товары!B122)</f>
        <v/>
      </c>
      <c r="C122" s="11">
        <f>IF(OR($A122="",C$1=""),"",IF(C$1=Справочники!$A$2,Товары!$K122,0)+SUMIFS(Приход!$D:$D,Приход!$B:$B,$A122,Приход!$I:$I,C$1)-SUMIFS(Расход!$D:$D,Расход!$B:$B,$A122,Расход!$I:$I,C$1))</f>
        <v/>
      </c>
      <c r="D122" s="11">
        <f>IF(OR($A122="",D$1=""),"",IF(D$1=Справочники!$A$2,Товары!$K122,0)+SUMIFS(Приход!$D:$D,Приход!$B:$B,$A122,Приход!$I:$I,D$1)-SUMIFS(Расход!$D:$D,Расход!$B:$B,$A122,Расход!$I:$I,D$1))</f>
        <v/>
      </c>
      <c r="E122" s="11">
        <f>IF(OR($A122="",E$1=""),"",IF(E$1=Справочники!$A$2,Товары!$K122,0)+SUMIFS(Приход!$D:$D,Приход!$B:$B,$A122,Приход!$I:$I,E$1)-SUMIFS(Расход!$D:$D,Расход!$B:$B,$A122,Расход!$I:$I,E$1))</f>
        <v/>
      </c>
      <c r="F122" s="11">
        <f>IF(OR($A122="",F$1=""),"",IF(F$1=Справочники!$A$2,Товары!$K122,0)+SUMIFS(Приход!$D:$D,Приход!$B:$B,$A122,Приход!$I:$I,F$1)-SUMIFS(Расход!$D:$D,Расход!$B:$B,$A122,Расход!$I:$I,F$1))</f>
        <v/>
      </c>
      <c r="G122" s="11">
        <f>IF(OR($A122="",G$1=""),"",IF(G$1=Справочники!$A$2,Товары!$K122,0)+SUMIFS(Приход!$D:$D,Приход!$B:$B,$A122,Приход!$I:$I,G$1)-SUMIFS(Расход!$D:$D,Расход!$B:$B,$A122,Расход!$I:$I,G$1))</f>
        <v/>
      </c>
      <c r="H122" s="11">
        <f>IF($A122="","",SUM(C122:G122))</f>
        <v/>
      </c>
    </row>
    <row r="123">
      <c r="A123">
        <f>IF(Товары!A123="","",Товары!A123)</f>
        <v/>
      </c>
      <c r="B123">
        <f>IF(Товары!B123="","",Товары!B123)</f>
        <v/>
      </c>
      <c r="C123" s="11">
        <f>IF(OR($A123="",C$1=""),"",IF(C$1=Справочники!$A$2,Товары!$K123,0)+SUMIFS(Приход!$D:$D,Приход!$B:$B,$A123,Приход!$I:$I,C$1)-SUMIFS(Расход!$D:$D,Расход!$B:$B,$A123,Расход!$I:$I,C$1))</f>
        <v/>
      </c>
      <c r="D123" s="11">
        <f>IF(OR($A123="",D$1=""),"",IF(D$1=Справочники!$A$2,Товары!$K123,0)+SUMIFS(Приход!$D:$D,Приход!$B:$B,$A123,Приход!$I:$I,D$1)-SUMIFS(Расход!$D:$D,Расход!$B:$B,$A123,Расход!$I:$I,D$1))</f>
        <v/>
      </c>
      <c r="E123" s="11">
        <f>IF(OR($A123="",E$1=""),"",IF(E$1=Справочники!$A$2,Товары!$K123,0)+SUMIFS(Приход!$D:$D,Приход!$B:$B,$A123,Приход!$I:$I,E$1)-SUMIFS(Расход!$D:$D,Расход!$B:$B,$A123,Расход!$I:$I,E$1))</f>
        <v/>
      </c>
      <c r="F123" s="11">
        <f>IF(OR($A123="",F$1=""),"",IF(F$1=Справочники!$A$2,Товары!$K123,0)+SUMIFS(Приход!$D:$D,Приход!$B:$B,$A123,Приход!$I:$I,F$1)-SUMIFS(Расход!$D:$D,Расход!$B:$B,$A123,Расход!$I:$I,F$1))</f>
        <v/>
      </c>
      <c r="G123" s="11">
        <f>IF(OR($A123="",G$1=""),"",IF(G$1=Справочники!$A$2,Товары!$K123,0)+SUMIFS(Приход!$D:$D,Приход!$B:$B,$A123,Приход!$I:$I,G$1)-SUMIFS(Расход!$D:$D,Расход!$B:$B,$A123,Расход!$I:$I,G$1))</f>
        <v/>
      </c>
      <c r="H123" s="11">
        <f>IF($A123="","",SUM(C123:G123))</f>
        <v/>
      </c>
    </row>
    <row r="124">
      <c r="A124">
        <f>IF(Товары!A124="","",Товары!A124)</f>
        <v/>
      </c>
      <c r="B124">
        <f>IF(Товары!B124="","",Товары!B124)</f>
        <v/>
      </c>
      <c r="C124" s="11">
        <f>IF(OR($A124="",C$1=""),"",IF(C$1=Справочники!$A$2,Товары!$K124,0)+SUMIFS(Приход!$D:$D,Приход!$B:$B,$A124,Приход!$I:$I,C$1)-SUMIFS(Расход!$D:$D,Расход!$B:$B,$A124,Расход!$I:$I,C$1))</f>
        <v/>
      </c>
      <c r="D124" s="11">
        <f>IF(OR($A124="",D$1=""),"",IF(D$1=Справочники!$A$2,Товары!$K124,0)+SUMIFS(Приход!$D:$D,Приход!$B:$B,$A124,Приход!$I:$I,D$1)-SUMIFS(Расход!$D:$D,Расход!$B:$B,$A124,Расход!$I:$I,D$1))</f>
        <v/>
      </c>
      <c r="E124" s="11">
        <f>IF(OR($A124="",E$1=""),"",IF(E$1=Справочники!$A$2,Товары!$K124,0)+SUMIFS(Приход!$D:$D,Приход!$B:$B,$A124,Приход!$I:$I,E$1)-SUMIFS(Расход!$D:$D,Расход!$B:$B,$A124,Расход!$I:$I,E$1))</f>
        <v/>
      </c>
      <c r="F124" s="11">
        <f>IF(OR($A124="",F$1=""),"",IF(F$1=Справочники!$A$2,Товары!$K124,0)+SUMIFS(Приход!$D:$D,Приход!$B:$B,$A124,Приход!$I:$I,F$1)-SUMIFS(Расход!$D:$D,Расход!$B:$B,$A124,Расход!$I:$I,F$1))</f>
        <v/>
      </c>
      <c r="G124" s="11">
        <f>IF(OR($A124="",G$1=""),"",IF(G$1=Справочники!$A$2,Товары!$K124,0)+SUMIFS(Приход!$D:$D,Приход!$B:$B,$A124,Приход!$I:$I,G$1)-SUMIFS(Расход!$D:$D,Расход!$B:$B,$A124,Расход!$I:$I,G$1))</f>
        <v/>
      </c>
      <c r="H124" s="11">
        <f>IF($A124="","",SUM(C124:G124))</f>
        <v/>
      </c>
    </row>
    <row r="125">
      <c r="A125">
        <f>IF(Товары!A125="","",Товары!A125)</f>
        <v/>
      </c>
      <c r="B125">
        <f>IF(Товары!B125="","",Товары!B125)</f>
        <v/>
      </c>
      <c r="C125" s="11">
        <f>IF(OR($A125="",C$1=""),"",IF(C$1=Справочники!$A$2,Товары!$K125,0)+SUMIFS(Приход!$D:$D,Приход!$B:$B,$A125,Приход!$I:$I,C$1)-SUMIFS(Расход!$D:$D,Расход!$B:$B,$A125,Расход!$I:$I,C$1))</f>
        <v/>
      </c>
      <c r="D125" s="11">
        <f>IF(OR($A125="",D$1=""),"",IF(D$1=Справочники!$A$2,Товары!$K125,0)+SUMIFS(Приход!$D:$D,Приход!$B:$B,$A125,Приход!$I:$I,D$1)-SUMIFS(Расход!$D:$D,Расход!$B:$B,$A125,Расход!$I:$I,D$1))</f>
        <v/>
      </c>
      <c r="E125" s="11">
        <f>IF(OR($A125="",E$1=""),"",IF(E$1=Справочники!$A$2,Товары!$K125,0)+SUMIFS(Приход!$D:$D,Приход!$B:$B,$A125,Приход!$I:$I,E$1)-SUMIFS(Расход!$D:$D,Расход!$B:$B,$A125,Расход!$I:$I,E$1))</f>
        <v/>
      </c>
      <c r="F125" s="11">
        <f>IF(OR($A125="",F$1=""),"",IF(F$1=Справочники!$A$2,Товары!$K125,0)+SUMIFS(Приход!$D:$D,Приход!$B:$B,$A125,Приход!$I:$I,F$1)-SUMIFS(Расход!$D:$D,Расход!$B:$B,$A125,Расход!$I:$I,F$1))</f>
        <v/>
      </c>
      <c r="G125" s="11">
        <f>IF(OR($A125="",G$1=""),"",IF(G$1=Справочники!$A$2,Товары!$K125,0)+SUMIFS(Приход!$D:$D,Приход!$B:$B,$A125,Приход!$I:$I,G$1)-SUMIFS(Расход!$D:$D,Расход!$B:$B,$A125,Расход!$I:$I,G$1))</f>
        <v/>
      </c>
      <c r="H125" s="11">
        <f>IF($A125="","",SUM(C125:G125))</f>
        <v/>
      </c>
    </row>
    <row r="126">
      <c r="A126">
        <f>IF(Товары!A126="","",Товары!A126)</f>
        <v/>
      </c>
      <c r="B126">
        <f>IF(Товары!B126="","",Товары!B126)</f>
        <v/>
      </c>
      <c r="C126" s="11">
        <f>IF(OR($A126="",C$1=""),"",IF(C$1=Справочники!$A$2,Товары!$K126,0)+SUMIFS(Приход!$D:$D,Приход!$B:$B,$A126,Приход!$I:$I,C$1)-SUMIFS(Расход!$D:$D,Расход!$B:$B,$A126,Расход!$I:$I,C$1))</f>
        <v/>
      </c>
      <c r="D126" s="11">
        <f>IF(OR($A126="",D$1=""),"",IF(D$1=Справочники!$A$2,Товары!$K126,0)+SUMIFS(Приход!$D:$D,Приход!$B:$B,$A126,Приход!$I:$I,D$1)-SUMIFS(Расход!$D:$D,Расход!$B:$B,$A126,Расход!$I:$I,D$1))</f>
        <v/>
      </c>
      <c r="E126" s="11">
        <f>IF(OR($A126="",E$1=""),"",IF(E$1=Справочники!$A$2,Товары!$K126,0)+SUMIFS(Приход!$D:$D,Приход!$B:$B,$A126,Приход!$I:$I,E$1)-SUMIFS(Расход!$D:$D,Расход!$B:$B,$A126,Расход!$I:$I,E$1))</f>
        <v/>
      </c>
      <c r="F126" s="11">
        <f>IF(OR($A126="",F$1=""),"",IF(F$1=Справочники!$A$2,Товары!$K126,0)+SUMIFS(Приход!$D:$D,Приход!$B:$B,$A126,Приход!$I:$I,F$1)-SUMIFS(Расход!$D:$D,Расход!$B:$B,$A126,Расход!$I:$I,F$1))</f>
        <v/>
      </c>
      <c r="G126" s="11">
        <f>IF(OR($A126="",G$1=""),"",IF(G$1=Справочники!$A$2,Товары!$K126,0)+SUMIFS(Приход!$D:$D,Приход!$B:$B,$A126,Приход!$I:$I,G$1)-SUMIFS(Расход!$D:$D,Расход!$B:$B,$A126,Расход!$I:$I,G$1))</f>
        <v/>
      </c>
      <c r="H126" s="11">
        <f>IF($A126="","",SUM(C126:G126))</f>
        <v/>
      </c>
    </row>
    <row r="127">
      <c r="A127">
        <f>IF(Товары!A127="","",Товары!A127)</f>
        <v/>
      </c>
      <c r="B127">
        <f>IF(Товары!B127="","",Товары!B127)</f>
        <v/>
      </c>
      <c r="C127" s="11">
        <f>IF(OR($A127="",C$1=""),"",IF(C$1=Справочники!$A$2,Товары!$K127,0)+SUMIFS(Приход!$D:$D,Приход!$B:$B,$A127,Приход!$I:$I,C$1)-SUMIFS(Расход!$D:$D,Расход!$B:$B,$A127,Расход!$I:$I,C$1))</f>
        <v/>
      </c>
      <c r="D127" s="11">
        <f>IF(OR($A127="",D$1=""),"",IF(D$1=Справочники!$A$2,Товары!$K127,0)+SUMIFS(Приход!$D:$D,Приход!$B:$B,$A127,Приход!$I:$I,D$1)-SUMIFS(Расход!$D:$D,Расход!$B:$B,$A127,Расход!$I:$I,D$1))</f>
        <v/>
      </c>
      <c r="E127" s="11">
        <f>IF(OR($A127="",E$1=""),"",IF(E$1=Справочники!$A$2,Товары!$K127,0)+SUMIFS(Приход!$D:$D,Приход!$B:$B,$A127,Приход!$I:$I,E$1)-SUMIFS(Расход!$D:$D,Расход!$B:$B,$A127,Расход!$I:$I,E$1))</f>
        <v/>
      </c>
      <c r="F127" s="11">
        <f>IF(OR($A127="",F$1=""),"",IF(F$1=Справочники!$A$2,Товары!$K127,0)+SUMIFS(Приход!$D:$D,Приход!$B:$B,$A127,Приход!$I:$I,F$1)-SUMIFS(Расход!$D:$D,Расход!$B:$B,$A127,Расход!$I:$I,F$1))</f>
        <v/>
      </c>
      <c r="G127" s="11">
        <f>IF(OR($A127="",G$1=""),"",IF(G$1=Справочники!$A$2,Товары!$K127,0)+SUMIFS(Приход!$D:$D,Приход!$B:$B,$A127,Приход!$I:$I,G$1)-SUMIFS(Расход!$D:$D,Расход!$B:$B,$A127,Расход!$I:$I,G$1))</f>
        <v/>
      </c>
      <c r="H127" s="11">
        <f>IF($A127="","",SUM(C127:G127))</f>
        <v/>
      </c>
    </row>
    <row r="128">
      <c r="A128">
        <f>IF(Товары!A128="","",Товары!A128)</f>
        <v/>
      </c>
      <c r="B128">
        <f>IF(Товары!B128="","",Товары!B128)</f>
        <v/>
      </c>
      <c r="C128" s="11">
        <f>IF(OR($A128="",C$1=""),"",IF(C$1=Справочники!$A$2,Товары!$K128,0)+SUMIFS(Приход!$D:$D,Приход!$B:$B,$A128,Приход!$I:$I,C$1)-SUMIFS(Расход!$D:$D,Расход!$B:$B,$A128,Расход!$I:$I,C$1))</f>
        <v/>
      </c>
      <c r="D128" s="11">
        <f>IF(OR($A128="",D$1=""),"",IF(D$1=Справочники!$A$2,Товары!$K128,0)+SUMIFS(Приход!$D:$D,Приход!$B:$B,$A128,Приход!$I:$I,D$1)-SUMIFS(Расход!$D:$D,Расход!$B:$B,$A128,Расход!$I:$I,D$1))</f>
        <v/>
      </c>
      <c r="E128" s="11">
        <f>IF(OR($A128="",E$1=""),"",IF(E$1=Справочники!$A$2,Товары!$K128,0)+SUMIFS(Приход!$D:$D,Приход!$B:$B,$A128,Приход!$I:$I,E$1)-SUMIFS(Расход!$D:$D,Расход!$B:$B,$A128,Расход!$I:$I,E$1))</f>
        <v/>
      </c>
      <c r="F128" s="11">
        <f>IF(OR($A128="",F$1=""),"",IF(F$1=Справочники!$A$2,Товары!$K128,0)+SUMIFS(Приход!$D:$D,Приход!$B:$B,$A128,Приход!$I:$I,F$1)-SUMIFS(Расход!$D:$D,Расход!$B:$B,$A128,Расход!$I:$I,F$1))</f>
        <v/>
      </c>
      <c r="G128" s="11">
        <f>IF(OR($A128="",G$1=""),"",IF(G$1=Справочники!$A$2,Товары!$K128,0)+SUMIFS(Приход!$D:$D,Приход!$B:$B,$A128,Приход!$I:$I,G$1)-SUMIFS(Расход!$D:$D,Расход!$B:$B,$A128,Расход!$I:$I,G$1))</f>
        <v/>
      </c>
      <c r="H128" s="11">
        <f>IF($A128="","",SUM(C128:G128))</f>
        <v/>
      </c>
    </row>
    <row r="129">
      <c r="A129">
        <f>IF(Товары!A129="","",Товары!A129)</f>
        <v/>
      </c>
      <c r="B129">
        <f>IF(Товары!B129="","",Товары!B129)</f>
        <v/>
      </c>
      <c r="C129" s="11">
        <f>IF(OR($A129="",C$1=""),"",IF(C$1=Справочники!$A$2,Товары!$K129,0)+SUMIFS(Приход!$D:$D,Приход!$B:$B,$A129,Приход!$I:$I,C$1)-SUMIFS(Расход!$D:$D,Расход!$B:$B,$A129,Расход!$I:$I,C$1))</f>
        <v/>
      </c>
      <c r="D129" s="11">
        <f>IF(OR($A129="",D$1=""),"",IF(D$1=Справочники!$A$2,Товары!$K129,0)+SUMIFS(Приход!$D:$D,Приход!$B:$B,$A129,Приход!$I:$I,D$1)-SUMIFS(Расход!$D:$D,Расход!$B:$B,$A129,Расход!$I:$I,D$1))</f>
        <v/>
      </c>
      <c r="E129" s="11">
        <f>IF(OR($A129="",E$1=""),"",IF(E$1=Справочники!$A$2,Товары!$K129,0)+SUMIFS(Приход!$D:$D,Приход!$B:$B,$A129,Приход!$I:$I,E$1)-SUMIFS(Расход!$D:$D,Расход!$B:$B,$A129,Расход!$I:$I,E$1))</f>
        <v/>
      </c>
      <c r="F129" s="11">
        <f>IF(OR($A129="",F$1=""),"",IF(F$1=Справочники!$A$2,Товары!$K129,0)+SUMIFS(Приход!$D:$D,Приход!$B:$B,$A129,Приход!$I:$I,F$1)-SUMIFS(Расход!$D:$D,Расход!$B:$B,$A129,Расход!$I:$I,F$1))</f>
        <v/>
      </c>
      <c r="G129" s="11">
        <f>IF(OR($A129="",G$1=""),"",IF(G$1=Справочники!$A$2,Товары!$K129,0)+SUMIFS(Приход!$D:$D,Приход!$B:$B,$A129,Приход!$I:$I,G$1)-SUMIFS(Расход!$D:$D,Расход!$B:$B,$A129,Расход!$I:$I,G$1))</f>
        <v/>
      </c>
      <c r="H129" s="11">
        <f>IF($A129="","",SUM(C129:G129))</f>
        <v/>
      </c>
    </row>
    <row r="130">
      <c r="A130">
        <f>IF(Товары!A130="","",Товары!A130)</f>
        <v/>
      </c>
      <c r="B130">
        <f>IF(Товары!B130="","",Товары!B130)</f>
        <v/>
      </c>
      <c r="C130" s="11">
        <f>IF(OR($A130="",C$1=""),"",IF(C$1=Справочники!$A$2,Товары!$K130,0)+SUMIFS(Приход!$D:$D,Приход!$B:$B,$A130,Приход!$I:$I,C$1)-SUMIFS(Расход!$D:$D,Расход!$B:$B,$A130,Расход!$I:$I,C$1))</f>
        <v/>
      </c>
      <c r="D130" s="11">
        <f>IF(OR($A130="",D$1=""),"",IF(D$1=Справочники!$A$2,Товары!$K130,0)+SUMIFS(Приход!$D:$D,Приход!$B:$B,$A130,Приход!$I:$I,D$1)-SUMIFS(Расход!$D:$D,Расход!$B:$B,$A130,Расход!$I:$I,D$1))</f>
        <v/>
      </c>
      <c r="E130" s="11">
        <f>IF(OR($A130="",E$1=""),"",IF(E$1=Справочники!$A$2,Товары!$K130,0)+SUMIFS(Приход!$D:$D,Приход!$B:$B,$A130,Приход!$I:$I,E$1)-SUMIFS(Расход!$D:$D,Расход!$B:$B,$A130,Расход!$I:$I,E$1))</f>
        <v/>
      </c>
      <c r="F130" s="11">
        <f>IF(OR($A130="",F$1=""),"",IF(F$1=Справочники!$A$2,Товары!$K130,0)+SUMIFS(Приход!$D:$D,Приход!$B:$B,$A130,Приход!$I:$I,F$1)-SUMIFS(Расход!$D:$D,Расход!$B:$B,$A130,Расход!$I:$I,F$1))</f>
        <v/>
      </c>
      <c r="G130" s="11">
        <f>IF(OR($A130="",G$1=""),"",IF(G$1=Справочники!$A$2,Товары!$K130,0)+SUMIFS(Приход!$D:$D,Приход!$B:$B,$A130,Приход!$I:$I,G$1)-SUMIFS(Расход!$D:$D,Расход!$B:$B,$A130,Расход!$I:$I,G$1))</f>
        <v/>
      </c>
      <c r="H130" s="11">
        <f>IF($A130="","",SUM(C130:G130))</f>
        <v/>
      </c>
    </row>
    <row r="131">
      <c r="A131">
        <f>IF(Товары!A131="","",Товары!A131)</f>
        <v/>
      </c>
      <c r="B131">
        <f>IF(Товары!B131="","",Товары!B131)</f>
        <v/>
      </c>
      <c r="C131" s="11">
        <f>IF(OR($A131="",C$1=""),"",IF(C$1=Справочники!$A$2,Товары!$K131,0)+SUMIFS(Приход!$D:$D,Приход!$B:$B,$A131,Приход!$I:$I,C$1)-SUMIFS(Расход!$D:$D,Расход!$B:$B,$A131,Расход!$I:$I,C$1))</f>
        <v/>
      </c>
      <c r="D131" s="11">
        <f>IF(OR($A131="",D$1=""),"",IF(D$1=Справочники!$A$2,Товары!$K131,0)+SUMIFS(Приход!$D:$D,Приход!$B:$B,$A131,Приход!$I:$I,D$1)-SUMIFS(Расход!$D:$D,Расход!$B:$B,$A131,Расход!$I:$I,D$1))</f>
        <v/>
      </c>
      <c r="E131" s="11">
        <f>IF(OR($A131="",E$1=""),"",IF(E$1=Справочники!$A$2,Товары!$K131,0)+SUMIFS(Приход!$D:$D,Приход!$B:$B,$A131,Приход!$I:$I,E$1)-SUMIFS(Расход!$D:$D,Расход!$B:$B,$A131,Расход!$I:$I,E$1))</f>
        <v/>
      </c>
      <c r="F131" s="11">
        <f>IF(OR($A131="",F$1=""),"",IF(F$1=Справочники!$A$2,Товары!$K131,0)+SUMIFS(Приход!$D:$D,Приход!$B:$B,$A131,Приход!$I:$I,F$1)-SUMIFS(Расход!$D:$D,Расход!$B:$B,$A131,Расход!$I:$I,F$1))</f>
        <v/>
      </c>
      <c r="G131" s="11">
        <f>IF(OR($A131="",G$1=""),"",IF(G$1=Справочники!$A$2,Товары!$K131,0)+SUMIFS(Приход!$D:$D,Приход!$B:$B,$A131,Приход!$I:$I,G$1)-SUMIFS(Расход!$D:$D,Расход!$B:$B,$A131,Расход!$I:$I,G$1))</f>
        <v/>
      </c>
      <c r="H131" s="11">
        <f>IF($A131="","",SUM(C131:G131))</f>
        <v/>
      </c>
    </row>
    <row r="132">
      <c r="A132">
        <f>IF(Товары!A132="","",Товары!A132)</f>
        <v/>
      </c>
      <c r="B132">
        <f>IF(Товары!B132="","",Товары!B132)</f>
        <v/>
      </c>
      <c r="C132" s="11">
        <f>IF(OR($A132="",C$1=""),"",IF(C$1=Справочники!$A$2,Товары!$K132,0)+SUMIFS(Приход!$D:$D,Приход!$B:$B,$A132,Приход!$I:$I,C$1)-SUMIFS(Расход!$D:$D,Расход!$B:$B,$A132,Расход!$I:$I,C$1))</f>
        <v/>
      </c>
      <c r="D132" s="11">
        <f>IF(OR($A132="",D$1=""),"",IF(D$1=Справочники!$A$2,Товары!$K132,0)+SUMIFS(Приход!$D:$D,Приход!$B:$B,$A132,Приход!$I:$I,D$1)-SUMIFS(Расход!$D:$D,Расход!$B:$B,$A132,Расход!$I:$I,D$1))</f>
        <v/>
      </c>
      <c r="E132" s="11">
        <f>IF(OR($A132="",E$1=""),"",IF(E$1=Справочники!$A$2,Товары!$K132,0)+SUMIFS(Приход!$D:$D,Приход!$B:$B,$A132,Приход!$I:$I,E$1)-SUMIFS(Расход!$D:$D,Расход!$B:$B,$A132,Расход!$I:$I,E$1))</f>
        <v/>
      </c>
      <c r="F132" s="11">
        <f>IF(OR($A132="",F$1=""),"",IF(F$1=Справочники!$A$2,Товары!$K132,0)+SUMIFS(Приход!$D:$D,Приход!$B:$B,$A132,Приход!$I:$I,F$1)-SUMIFS(Расход!$D:$D,Расход!$B:$B,$A132,Расход!$I:$I,F$1))</f>
        <v/>
      </c>
      <c r="G132" s="11">
        <f>IF(OR($A132="",G$1=""),"",IF(G$1=Справочники!$A$2,Товары!$K132,0)+SUMIFS(Приход!$D:$D,Приход!$B:$B,$A132,Приход!$I:$I,G$1)-SUMIFS(Расход!$D:$D,Расход!$B:$B,$A132,Расход!$I:$I,G$1))</f>
        <v/>
      </c>
      <c r="H132" s="11">
        <f>IF($A132="","",SUM(C132:G132))</f>
        <v/>
      </c>
    </row>
    <row r="133">
      <c r="A133">
        <f>IF(Товары!A133="","",Товары!A133)</f>
        <v/>
      </c>
      <c r="B133">
        <f>IF(Товары!B133="","",Товары!B133)</f>
        <v/>
      </c>
      <c r="C133" s="11">
        <f>IF(OR($A133="",C$1=""),"",IF(C$1=Справочники!$A$2,Товары!$K133,0)+SUMIFS(Приход!$D:$D,Приход!$B:$B,$A133,Приход!$I:$I,C$1)-SUMIFS(Расход!$D:$D,Расход!$B:$B,$A133,Расход!$I:$I,C$1))</f>
        <v/>
      </c>
      <c r="D133" s="11">
        <f>IF(OR($A133="",D$1=""),"",IF(D$1=Справочники!$A$2,Товары!$K133,0)+SUMIFS(Приход!$D:$D,Приход!$B:$B,$A133,Приход!$I:$I,D$1)-SUMIFS(Расход!$D:$D,Расход!$B:$B,$A133,Расход!$I:$I,D$1))</f>
        <v/>
      </c>
      <c r="E133" s="11">
        <f>IF(OR($A133="",E$1=""),"",IF(E$1=Справочники!$A$2,Товары!$K133,0)+SUMIFS(Приход!$D:$D,Приход!$B:$B,$A133,Приход!$I:$I,E$1)-SUMIFS(Расход!$D:$D,Расход!$B:$B,$A133,Расход!$I:$I,E$1))</f>
        <v/>
      </c>
      <c r="F133" s="11">
        <f>IF(OR($A133="",F$1=""),"",IF(F$1=Справочники!$A$2,Товары!$K133,0)+SUMIFS(Приход!$D:$D,Приход!$B:$B,$A133,Приход!$I:$I,F$1)-SUMIFS(Расход!$D:$D,Расход!$B:$B,$A133,Расход!$I:$I,F$1))</f>
        <v/>
      </c>
      <c r="G133" s="11">
        <f>IF(OR($A133="",G$1=""),"",IF(G$1=Справочники!$A$2,Товары!$K133,0)+SUMIFS(Приход!$D:$D,Приход!$B:$B,$A133,Приход!$I:$I,G$1)-SUMIFS(Расход!$D:$D,Расход!$B:$B,$A133,Расход!$I:$I,G$1))</f>
        <v/>
      </c>
      <c r="H133" s="11">
        <f>IF($A133="","",SUM(C133:G133))</f>
        <v/>
      </c>
    </row>
    <row r="134">
      <c r="A134">
        <f>IF(Товары!A134="","",Товары!A134)</f>
        <v/>
      </c>
      <c r="B134">
        <f>IF(Товары!B134="","",Товары!B134)</f>
        <v/>
      </c>
      <c r="C134" s="11">
        <f>IF(OR($A134="",C$1=""),"",IF(C$1=Справочники!$A$2,Товары!$K134,0)+SUMIFS(Приход!$D:$D,Приход!$B:$B,$A134,Приход!$I:$I,C$1)-SUMIFS(Расход!$D:$D,Расход!$B:$B,$A134,Расход!$I:$I,C$1))</f>
        <v/>
      </c>
      <c r="D134" s="11">
        <f>IF(OR($A134="",D$1=""),"",IF(D$1=Справочники!$A$2,Товары!$K134,0)+SUMIFS(Приход!$D:$D,Приход!$B:$B,$A134,Приход!$I:$I,D$1)-SUMIFS(Расход!$D:$D,Расход!$B:$B,$A134,Расход!$I:$I,D$1))</f>
        <v/>
      </c>
      <c r="E134" s="11">
        <f>IF(OR($A134="",E$1=""),"",IF(E$1=Справочники!$A$2,Товары!$K134,0)+SUMIFS(Приход!$D:$D,Приход!$B:$B,$A134,Приход!$I:$I,E$1)-SUMIFS(Расход!$D:$D,Расход!$B:$B,$A134,Расход!$I:$I,E$1))</f>
        <v/>
      </c>
      <c r="F134" s="11">
        <f>IF(OR($A134="",F$1=""),"",IF(F$1=Справочники!$A$2,Товары!$K134,0)+SUMIFS(Приход!$D:$D,Приход!$B:$B,$A134,Приход!$I:$I,F$1)-SUMIFS(Расход!$D:$D,Расход!$B:$B,$A134,Расход!$I:$I,F$1))</f>
        <v/>
      </c>
      <c r="G134" s="11">
        <f>IF(OR($A134="",G$1=""),"",IF(G$1=Справочники!$A$2,Товары!$K134,0)+SUMIFS(Приход!$D:$D,Приход!$B:$B,$A134,Приход!$I:$I,G$1)-SUMIFS(Расход!$D:$D,Расход!$B:$B,$A134,Расход!$I:$I,G$1))</f>
        <v/>
      </c>
      <c r="H134" s="11">
        <f>IF($A134="","",SUM(C134:G134))</f>
        <v/>
      </c>
    </row>
    <row r="135">
      <c r="A135">
        <f>IF(Товары!A135="","",Товары!A135)</f>
        <v/>
      </c>
      <c r="B135">
        <f>IF(Товары!B135="","",Товары!B135)</f>
        <v/>
      </c>
      <c r="C135" s="11">
        <f>IF(OR($A135="",C$1=""),"",IF(C$1=Справочники!$A$2,Товары!$K135,0)+SUMIFS(Приход!$D:$D,Приход!$B:$B,$A135,Приход!$I:$I,C$1)-SUMIFS(Расход!$D:$D,Расход!$B:$B,$A135,Расход!$I:$I,C$1))</f>
        <v/>
      </c>
      <c r="D135" s="11">
        <f>IF(OR($A135="",D$1=""),"",IF(D$1=Справочники!$A$2,Товары!$K135,0)+SUMIFS(Приход!$D:$D,Приход!$B:$B,$A135,Приход!$I:$I,D$1)-SUMIFS(Расход!$D:$D,Расход!$B:$B,$A135,Расход!$I:$I,D$1))</f>
        <v/>
      </c>
      <c r="E135" s="11">
        <f>IF(OR($A135="",E$1=""),"",IF(E$1=Справочники!$A$2,Товары!$K135,0)+SUMIFS(Приход!$D:$D,Приход!$B:$B,$A135,Приход!$I:$I,E$1)-SUMIFS(Расход!$D:$D,Расход!$B:$B,$A135,Расход!$I:$I,E$1))</f>
        <v/>
      </c>
      <c r="F135" s="11">
        <f>IF(OR($A135="",F$1=""),"",IF(F$1=Справочники!$A$2,Товары!$K135,0)+SUMIFS(Приход!$D:$D,Приход!$B:$B,$A135,Приход!$I:$I,F$1)-SUMIFS(Расход!$D:$D,Расход!$B:$B,$A135,Расход!$I:$I,F$1))</f>
        <v/>
      </c>
      <c r="G135" s="11">
        <f>IF(OR($A135="",G$1=""),"",IF(G$1=Справочники!$A$2,Товары!$K135,0)+SUMIFS(Приход!$D:$D,Приход!$B:$B,$A135,Приход!$I:$I,G$1)-SUMIFS(Расход!$D:$D,Расход!$B:$B,$A135,Расход!$I:$I,G$1))</f>
        <v/>
      </c>
      <c r="H135" s="11">
        <f>IF($A135="","",SUM(C135:G135))</f>
        <v/>
      </c>
    </row>
    <row r="136">
      <c r="A136">
        <f>IF(Товары!A136="","",Товары!A136)</f>
        <v/>
      </c>
      <c r="B136">
        <f>IF(Товары!B136="","",Товары!B136)</f>
        <v/>
      </c>
      <c r="C136" s="11">
        <f>IF(OR($A136="",C$1=""),"",IF(C$1=Справочники!$A$2,Товары!$K136,0)+SUMIFS(Приход!$D:$D,Приход!$B:$B,$A136,Приход!$I:$I,C$1)-SUMIFS(Расход!$D:$D,Расход!$B:$B,$A136,Расход!$I:$I,C$1))</f>
        <v/>
      </c>
      <c r="D136" s="11">
        <f>IF(OR($A136="",D$1=""),"",IF(D$1=Справочники!$A$2,Товары!$K136,0)+SUMIFS(Приход!$D:$D,Приход!$B:$B,$A136,Приход!$I:$I,D$1)-SUMIFS(Расход!$D:$D,Расход!$B:$B,$A136,Расход!$I:$I,D$1))</f>
        <v/>
      </c>
      <c r="E136" s="11">
        <f>IF(OR($A136="",E$1=""),"",IF(E$1=Справочники!$A$2,Товары!$K136,0)+SUMIFS(Приход!$D:$D,Приход!$B:$B,$A136,Приход!$I:$I,E$1)-SUMIFS(Расход!$D:$D,Расход!$B:$B,$A136,Расход!$I:$I,E$1))</f>
        <v/>
      </c>
      <c r="F136" s="11">
        <f>IF(OR($A136="",F$1=""),"",IF(F$1=Справочники!$A$2,Товары!$K136,0)+SUMIFS(Приход!$D:$D,Приход!$B:$B,$A136,Приход!$I:$I,F$1)-SUMIFS(Расход!$D:$D,Расход!$B:$B,$A136,Расход!$I:$I,F$1))</f>
        <v/>
      </c>
      <c r="G136" s="11">
        <f>IF(OR($A136="",G$1=""),"",IF(G$1=Справочники!$A$2,Товары!$K136,0)+SUMIFS(Приход!$D:$D,Приход!$B:$B,$A136,Приход!$I:$I,G$1)-SUMIFS(Расход!$D:$D,Расход!$B:$B,$A136,Расход!$I:$I,G$1))</f>
        <v/>
      </c>
      <c r="H136" s="11">
        <f>IF($A136="","",SUM(C136:G136))</f>
        <v/>
      </c>
    </row>
    <row r="137">
      <c r="A137">
        <f>IF(Товары!A137="","",Товары!A137)</f>
        <v/>
      </c>
      <c r="B137">
        <f>IF(Товары!B137="","",Товары!B137)</f>
        <v/>
      </c>
      <c r="C137" s="11">
        <f>IF(OR($A137="",C$1=""),"",IF(C$1=Справочники!$A$2,Товары!$K137,0)+SUMIFS(Приход!$D:$D,Приход!$B:$B,$A137,Приход!$I:$I,C$1)-SUMIFS(Расход!$D:$D,Расход!$B:$B,$A137,Расход!$I:$I,C$1))</f>
        <v/>
      </c>
      <c r="D137" s="11">
        <f>IF(OR($A137="",D$1=""),"",IF(D$1=Справочники!$A$2,Товары!$K137,0)+SUMIFS(Приход!$D:$D,Приход!$B:$B,$A137,Приход!$I:$I,D$1)-SUMIFS(Расход!$D:$D,Расход!$B:$B,$A137,Расход!$I:$I,D$1))</f>
        <v/>
      </c>
      <c r="E137" s="11">
        <f>IF(OR($A137="",E$1=""),"",IF(E$1=Справочники!$A$2,Товары!$K137,0)+SUMIFS(Приход!$D:$D,Приход!$B:$B,$A137,Приход!$I:$I,E$1)-SUMIFS(Расход!$D:$D,Расход!$B:$B,$A137,Расход!$I:$I,E$1))</f>
        <v/>
      </c>
      <c r="F137" s="11">
        <f>IF(OR($A137="",F$1=""),"",IF(F$1=Справочники!$A$2,Товары!$K137,0)+SUMIFS(Приход!$D:$D,Приход!$B:$B,$A137,Приход!$I:$I,F$1)-SUMIFS(Расход!$D:$D,Расход!$B:$B,$A137,Расход!$I:$I,F$1))</f>
        <v/>
      </c>
      <c r="G137" s="11">
        <f>IF(OR($A137="",G$1=""),"",IF(G$1=Справочники!$A$2,Товары!$K137,0)+SUMIFS(Приход!$D:$D,Приход!$B:$B,$A137,Приход!$I:$I,G$1)-SUMIFS(Расход!$D:$D,Расход!$B:$B,$A137,Расход!$I:$I,G$1))</f>
        <v/>
      </c>
      <c r="H137" s="11">
        <f>IF($A137="","",SUM(C137:G137))</f>
        <v/>
      </c>
    </row>
    <row r="138">
      <c r="A138">
        <f>IF(Товары!A138="","",Товары!A138)</f>
        <v/>
      </c>
      <c r="B138">
        <f>IF(Товары!B138="","",Товары!B138)</f>
        <v/>
      </c>
      <c r="C138" s="11">
        <f>IF(OR($A138="",C$1=""),"",IF(C$1=Справочники!$A$2,Товары!$K138,0)+SUMIFS(Приход!$D:$D,Приход!$B:$B,$A138,Приход!$I:$I,C$1)-SUMIFS(Расход!$D:$D,Расход!$B:$B,$A138,Расход!$I:$I,C$1))</f>
        <v/>
      </c>
      <c r="D138" s="11">
        <f>IF(OR($A138="",D$1=""),"",IF(D$1=Справочники!$A$2,Товары!$K138,0)+SUMIFS(Приход!$D:$D,Приход!$B:$B,$A138,Приход!$I:$I,D$1)-SUMIFS(Расход!$D:$D,Расход!$B:$B,$A138,Расход!$I:$I,D$1))</f>
        <v/>
      </c>
      <c r="E138" s="11">
        <f>IF(OR($A138="",E$1=""),"",IF(E$1=Справочники!$A$2,Товары!$K138,0)+SUMIFS(Приход!$D:$D,Приход!$B:$B,$A138,Приход!$I:$I,E$1)-SUMIFS(Расход!$D:$D,Расход!$B:$B,$A138,Расход!$I:$I,E$1))</f>
        <v/>
      </c>
      <c r="F138" s="11">
        <f>IF(OR($A138="",F$1=""),"",IF(F$1=Справочники!$A$2,Товары!$K138,0)+SUMIFS(Приход!$D:$D,Приход!$B:$B,$A138,Приход!$I:$I,F$1)-SUMIFS(Расход!$D:$D,Расход!$B:$B,$A138,Расход!$I:$I,F$1))</f>
        <v/>
      </c>
      <c r="G138" s="11">
        <f>IF(OR($A138="",G$1=""),"",IF(G$1=Справочники!$A$2,Товары!$K138,0)+SUMIFS(Приход!$D:$D,Приход!$B:$B,$A138,Приход!$I:$I,G$1)-SUMIFS(Расход!$D:$D,Расход!$B:$B,$A138,Расход!$I:$I,G$1))</f>
        <v/>
      </c>
      <c r="H138" s="11">
        <f>IF($A138="","",SUM(C138:G138))</f>
        <v/>
      </c>
    </row>
    <row r="139">
      <c r="A139">
        <f>IF(Товары!A139="","",Товары!A139)</f>
        <v/>
      </c>
      <c r="B139">
        <f>IF(Товары!B139="","",Товары!B139)</f>
        <v/>
      </c>
      <c r="C139" s="11">
        <f>IF(OR($A139="",C$1=""),"",IF(C$1=Справочники!$A$2,Товары!$K139,0)+SUMIFS(Приход!$D:$D,Приход!$B:$B,$A139,Приход!$I:$I,C$1)-SUMIFS(Расход!$D:$D,Расход!$B:$B,$A139,Расход!$I:$I,C$1))</f>
        <v/>
      </c>
      <c r="D139" s="11">
        <f>IF(OR($A139="",D$1=""),"",IF(D$1=Справочники!$A$2,Товары!$K139,0)+SUMIFS(Приход!$D:$D,Приход!$B:$B,$A139,Приход!$I:$I,D$1)-SUMIFS(Расход!$D:$D,Расход!$B:$B,$A139,Расход!$I:$I,D$1))</f>
        <v/>
      </c>
      <c r="E139" s="11">
        <f>IF(OR($A139="",E$1=""),"",IF(E$1=Справочники!$A$2,Товары!$K139,0)+SUMIFS(Приход!$D:$D,Приход!$B:$B,$A139,Приход!$I:$I,E$1)-SUMIFS(Расход!$D:$D,Расход!$B:$B,$A139,Расход!$I:$I,E$1))</f>
        <v/>
      </c>
      <c r="F139" s="11">
        <f>IF(OR($A139="",F$1=""),"",IF(F$1=Справочники!$A$2,Товары!$K139,0)+SUMIFS(Приход!$D:$D,Приход!$B:$B,$A139,Приход!$I:$I,F$1)-SUMIFS(Расход!$D:$D,Расход!$B:$B,$A139,Расход!$I:$I,F$1))</f>
        <v/>
      </c>
      <c r="G139" s="11">
        <f>IF(OR($A139="",G$1=""),"",IF(G$1=Справочники!$A$2,Товары!$K139,0)+SUMIFS(Приход!$D:$D,Приход!$B:$B,$A139,Приход!$I:$I,G$1)-SUMIFS(Расход!$D:$D,Расход!$B:$B,$A139,Расход!$I:$I,G$1))</f>
        <v/>
      </c>
      <c r="H139" s="11">
        <f>IF($A139="","",SUM(C139:G139))</f>
        <v/>
      </c>
    </row>
    <row r="140">
      <c r="A140">
        <f>IF(Товары!A140="","",Товары!A140)</f>
        <v/>
      </c>
      <c r="B140">
        <f>IF(Товары!B140="","",Товары!B140)</f>
        <v/>
      </c>
      <c r="C140" s="11">
        <f>IF(OR($A140="",C$1=""),"",IF(C$1=Справочники!$A$2,Товары!$K140,0)+SUMIFS(Приход!$D:$D,Приход!$B:$B,$A140,Приход!$I:$I,C$1)-SUMIFS(Расход!$D:$D,Расход!$B:$B,$A140,Расход!$I:$I,C$1))</f>
        <v/>
      </c>
      <c r="D140" s="11">
        <f>IF(OR($A140="",D$1=""),"",IF(D$1=Справочники!$A$2,Товары!$K140,0)+SUMIFS(Приход!$D:$D,Приход!$B:$B,$A140,Приход!$I:$I,D$1)-SUMIFS(Расход!$D:$D,Расход!$B:$B,$A140,Расход!$I:$I,D$1))</f>
        <v/>
      </c>
      <c r="E140" s="11">
        <f>IF(OR($A140="",E$1=""),"",IF(E$1=Справочники!$A$2,Товары!$K140,0)+SUMIFS(Приход!$D:$D,Приход!$B:$B,$A140,Приход!$I:$I,E$1)-SUMIFS(Расход!$D:$D,Расход!$B:$B,$A140,Расход!$I:$I,E$1))</f>
        <v/>
      </c>
      <c r="F140" s="11">
        <f>IF(OR($A140="",F$1=""),"",IF(F$1=Справочники!$A$2,Товары!$K140,0)+SUMIFS(Приход!$D:$D,Приход!$B:$B,$A140,Приход!$I:$I,F$1)-SUMIFS(Расход!$D:$D,Расход!$B:$B,$A140,Расход!$I:$I,F$1))</f>
        <v/>
      </c>
      <c r="G140" s="11">
        <f>IF(OR($A140="",G$1=""),"",IF(G$1=Справочники!$A$2,Товары!$K140,0)+SUMIFS(Приход!$D:$D,Приход!$B:$B,$A140,Приход!$I:$I,G$1)-SUMIFS(Расход!$D:$D,Расход!$B:$B,$A140,Расход!$I:$I,G$1))</f>
        <v/>
      </c>
      <c r="H140" s="11">
        <f>IF($A140="","",SUM(C140:G140))</f>
        <v/>
      </c>
    </row>
    <row r="141">
      <c r="A141">
        <f>IF(Товары!A141="","",Товары!A141)</f>
        <v/>
      </c>
      <c r="B141">
        <f>IF(Товары!B141="","",Товары!B141)</f>
        <v/>
      </c>
      <c r="C141" s="11">
        <f>IF(OR($A141="",C$1=""),"",IF(C$1=Справочники!$A$2,Товары!$K141,0)+SUMIFS(Приход!$D:$D,Приход!$B:$B,$A141,Приход!$I:$I,C$1)-SUMIFS(Расход!$D:$D,Расход!$B:$B,$A141,Расход!$I:$I,C$1))</f>
        <v/>
      </c>
      <c r="D141" s="11">
        <f>IF(OR($A141="",D$1=""),"",IF(D$1=Справочники!$A$2,Товары!$K141,0)+SUMIFS(Приход!$D:$D,Приход!$B:$B,$A141,Приход!$I:$I,D$1)-SUMIFS(Расход!$D:$D,Расход!$B:$B,$A141,Расход!$I:$I,D$1))</f>
        <v/>
      </c>
      <c r="E141" s="11">
        <f>IF(OR($A141="",E$1=""),"",IF(E$1=Справочники!$A$2,Товары!$K141,0)+SUMIFS(Приход!$D:$D,Приход!$B:$B,$A141,Приход!$I:$I,E$1)-SUMIFS(Расход!$D:$D,Расход!$B:$B,$A141,Расход!$I:$I,E$1))</f>
        <v/>
      </c>
      <c r="F141" s="11">
        <f>IF(OR($A141="",F$1=""),"",IF(F$1=Справочники!$A$2,Товары!$K141,0)+SUMIFS(Приход!$D:$D,Приход!$B:$B,$A141,Приход!$I:$I,F$1)-SUMIFS(Расход!$D:$D,Расход!$B:$B,$A141,Расход!$I:$I,F$1))</f>
        <v/>
      </c>
      <c r="G141" s="11">
        <f>IF(OR($A141="",G$1=""),"",IF(G$1=Справочники!$A$2,Товары!$K141,0)+SUMIFS(Приход!$D:$D,Приход!$B:$B,$A141,Приход!$I:$I,G$1)-SUMIFS(Расход!$D:$D,Расход!$B:$B,$A141,Расход!$I:$I,G$1))</f>
        <v/>
      </c>
      <c r="H141" s="11">
        <f>IF($A141="","",SUM(C141:G141))</f>
        <v/>
      </c>
    </row>
    <row r="142">
      <c r="A142">
        <f>IF(Товары!A142="","",Товары!A142)</f>
        <v/>
      </c>
      <c r="B142">
        <f>IF(Товары!B142="","",Товары!B142)</f>
        <v/>
      </c>
      <c r="C142" s="11">
        <f>IF(OR($A142="",C$1=""),"",IF(C$1=Справочники!$A$2,Товары!$K142,0)+SUMIFS(Приход!$D:$D,Приход!$B:$B,$A142,Приход!$I:$I,C$1)-SUMIFS(Расход!$D:$D,Расход!$B:$B,$A142,Расход!$I:$I,C$1))</f>
        <v/>
      </c>
      <c r="D142" s="11">
        <f>IF(OR($A142="",D$1=""),"",IF(D$1=Справочники!$A$2,Товары!$K142,0)+SUMIFS(Приход!$D:$D,Приход!$B:$B,$A142,Приход!$I:$I,D$1)-SUMIFS(Расход!$D:$D,Расход!$B:$B,$A142,Расход!$I:$I,D$1))</f>
        <v/>
      </c>
      <c r="E142" s="11">
        <f>IF(OR($A142="",E$1=""),"",IF(E$1=Справочники!$A$2,Товары!$K142,0)+SUMIFS(Приход!$D:$D,Приход!$B:$B,$A142,Приход!$I:$I,E$1)-SUMIFS(Расход!$D:$D,Расход!$B:$B,$A142,Расход!$I:$I,E$1))</f>
        <v/>
      </c>
      <c r="F142" s="11">
        <f>IF(OR($A142="",F$1=""),"",IF(F$1=Справочники!$A$2,Товары!$K142,0)+SUMIFS(Приход!$D:$D,Приход!$B:$B,$A142,Приход!$I:$I,F$1)-SUMIFS(Расход!$D:$D,Расход!$B:$B,$A142,Расход!$I:$I,F$1))</f>
        <v/>
      </c>
      <c r="G142" s="11">
        <f>IF(OR($A142="",G$1=""),"",IF(G$1=Справочники!$A$2,Товары!$K142,0)+SUMIFS(Приход!$D:$D,Приход!$B:$B,$A142,Приход!$I:$I,G$1)-SUMIFS(Расход!$D:$D,Расход!$B:$B,$A142,Расход!$I:$I,G$1))</f>
        <v/>
      </c>
      <c r="H142" s="11">
        <f>IF($A142="","",SUM(C142:G142))</f>
        <v/>
      </c>
    </row>
    <row r="143">
      <c r="A143">
        <f>IF(Товары!A143="","",Товары!A143)</f>
        <v/>
      </c>
      <c r="B143">
        <f>IF(Товары!B143="","",Товары!B143)</f>
        <v/>
      </c>
      <c r="C143" s="11">
        <f>IF(OR($A143="",C$1=""),"",IF(C$1=Справочники!$A$2,Товары!$K143,0)+SUMIFS(Приход!$D:$D,Приход!$B:$B,$A143,Приход!$I:$I,C$1)-SUMIFS(Расход!$D:$D,Расход!$B:$B,$A143,Расход!$I:$I,C$1))</f>
        <v/>
      </c>
      <c r="D143" s="11">
        <f>IF(OR($A143="",D$1=""),"",IF(D$1=Справочники!$A$2,Товары!$K143,0)+SUMIFS(Приход!$D:$D,Приход!$B:$B,$A143,Приход!$I:$I,D$1)-SUMIFS(Расход!$D:$D,Расход!$B:$B,$A143,Расход!$I:$I,D$1))</f>
        <v/>
      </c>
      <c r="E143" s="11">
        <f>IF(OR($A143="",E$1=""),"",IF(E$1=Справочники!$A$2,Товары!$K143,0)+SUMIFS(Приход!$D:$D,Приход!$B:$B,$A143,Приход!$I:$I,E$1)-SUMIFS(Расход!$D:$D,Расход!$B:$B,$A143,Расход!$I:$I,E$1))</f>
        <v/>
      </c>
      <c r="F143" s="11">
        <f>IF(OR($A143="",F$1=""),"",IF(F$1=Справочники!$A$2,Товары!$K143,0)+SUMIFS(Приход!$D:$D,Приход!$B:$B,$A143,Приход!$I:$I,F$1)-SUMIFS(Расход!$D:$D,Расход!$B:$B,$A143,Расход!$I:$I,F$1))</f>
        <v/>
      </c>
      <c r="G143" s="11">
        <f>IF(OR($A143="",G$1=""),"",IF(G$1=Справочники!$A$2,Товары!$K143,0)+SUMIFS(Приход!$D:$D,Приход!$B:$B,$A143,Приход!$I:$I,G$1)-SUMIFS(Расход!$D:$D,Расход!$B:$B,$A143,Расход!$I:$I,G$1))</f>
        <v/>
      </c>
      <c r="H143" s="11">
        <f>IF($A143="","",SUM(C143:G143))</f>
        <v/>
      </c>
    </row>
    <row r="144">
      <c r="A144">
        <f>IF(Товары!A144="","",Товары!A144)</f>
        <v/>
      </c>
      <c r="B144">
        <f>IF(Товары!B144="","",Товары!B144)</f>
        <v/>
      </c>
      <c r="C144" s="11">
        <f>IF(OR($A144="",C$1=""),"",IF(C$1=Справочники!$A$2,Товары!$K144,0)+SUMIFS(Приход!$D:$D,Приход!$B:$B,$A144,Приход!$I:$I,C$1)-SUMIFS(Расход!$D:$D,Расход!$B:$B,$A144,Расход!$I:$I,C$1))</f>
        <v/>
      </c>
      <c r="D144" s="11">
        <f>IF(OR($A144="",D$1=""),"",IF(D$1=Справочники!$A$2,Товары!$K144,0)+SUMIFS(Приход!$D:$D,Приход!$B:$B,$A144,Приход!$I:$I,D$1)-SUMIFS(Расход!$D:$D,Расход!$B:$B,$A144,Расход!$I:$I,D$1))</f>
        <v/>
      </c>
      <c r="E144" s="11">
        <f>IF(OR($A144="",E$1=""),"",IF(E$1=Справочники!$A$2,Товары!$K144,0)+SUMIFS(Приход!$D:$D,Приход!$B:$B,$A144,Приход!$I:$I,E$1)-SUMIFS(Расход!$D:$D,Расход!$B:$B,$A144,Расход!$I:$I,E$1))</f>
        <v/>
      </c>
      <c r="F144" s="11">
        <f>IF(OR($A144="",F$1=""),"",IF(F$1=Справочники!$A$2,Товары!$K144,0)+SUMIFS(Приход!$D:$D,Приход!$B:$B,$A144,Приход!$I:$I,F$1)-SUMIFS(Расход!$D:$D,Расход!$B:$B,$A144,Расход!$I:$I,F$1))</f>
        <v/>
      </c>
      <c r="G144" s="11">
        <f>IF(OR($A144="",G$1=""),"",IF(G$1=Справочники!$A$2,Товары!$K144,0)+SUMIFS(Приход!$D:$D,Приход!$B:$B,$A144,Приход!$I:$I,G$1)-SUMIFS(Расход!$D:$D,Расход!$B:$B,$A144,Расход!$I:$I,G$1))</f>
        <v/>
      </c>
      <c r="H144" s="11">
        <f>IF($A144="","",SUM(C144:G144))</f>
        <v/>
      </c>
    </row>
    <row r="145">
      <c r="A145">
        <f>IF(Товары!A145="","",Товары!A145)</f>
        <v/>
      </c>
      <c r="B145">
        <f>IF(Товары!B145="","",Товары!B145)</f>
        <v/>
      </c>
      <c r="C145" s="11">
        <f>IF(OR($A145="",C$1=""),"",IF(C$1=Справочники!$A$2,Товары!$K145,0)+SUMIFS(Приход!$D:$D,Приход!$B:$B,$A145,Приход!$I:$I,C$1)-SUMIFS(Расход!$D:$D,Расход!$B:$B,$A145,Расход!$I:$I,C$1))</f>
        <v/>
      </c>
      <c r="D145" s="11">
        <f>IF(OR($A145="",D$1=""),"",IF(D$1=Справочники!$A$2,Товары!$K145,0)+SUMIFS(Приход!$D:$D,Приход!$B:$B,$A145,Приход!$I:$I,D$1)-SUMIFS(Расход!$D:$D,Расход!$B:$B,$A145,Расход!$I:$I,D$1))</f>
        <v/>
      </c>
      <c r="E145" s="11">
        <f>IF(OR($A145="",E$1=""),"",IF(E$1=Справочники!$A$2,Товары!$K145,0)+SUMIFS(Приход!$D:$D,Приход!$B:$B,$A145,Приход!$I:$I,E$1)-SUMIFS(Расход!$D:$D,Расход!$B:$B,$A145,Расход!$I:$I,E$1))</f>
        <v/>
      </c>
      <c r="F145" s="11">
        <f>IF(OR($A145="",F$1=""),"",IF(F$1=Справочники!$A$2,Товары!$K145,0)+SUMIFS(Приход!$D:$D,Приход!$B:$B,$A145,Приход!$I:$I,F$1)-SUMIFS(Расход!$D:$D,Расход!$B:$B,$A145,Расход!$I:$I,F$1))</f>
        <v/>
      </c>
      <c r="G145" s="11">
        <f>IF(OR($A145="",G$1=""),"",IF(G$1=Справочники!$A$2,Товары!$K145,0)+SUMIFS(Приход!$D:$D,Приход!$B:$B,$A145,Приход!$I:$I,G$1)-SUMIFS(Расход!$D:$D,Расход!$B:$B,$A145,Расход!$I:$I,G$1))</f>
        <v/>
      </c>
      <c r="H145" s="11">
        <f>IF($A145="","",SUM(C145:G145))</f>
        <v/>
      </c>
    </row>
    <row r="146">
      <c r="A146">
        <f>IF(Товары!A146="","",Товары!A146)</f>
        <v/>
      </c>
      <c r="B146">
        <f>IF(Товары!B146="","",Товары!B146)</f>
        <v/>
      </c>
      <c r="C146" s="11">
        <f>IF(OR($A146="",C$1=""),"",IF(C$1=Справочники!$A$2,Товары!$K146,0)+SUMIFS(Приход!$D:$D,Приход!$B:$B,$A146,Приход!$I:$I,C$1)-SUMIFS(Расход!$D:$D,Расход!$B:$B,$A146,Расход!$I:$I,C$1))</f>
        <v/>
      </c>
      <c r="D146" s="11">
        <f>IF(OR($A146="",D$1=""),"",IF(D$1=Справочники!$A$2,Товары!$K146,0)+SUMIFS(Приход!$D:$D,Приход!$B:$B,$A146,Приход!$I:$I,D$1)-SUMIFS(Расход!$D:$D,Расход!$B:$B,$A146,Расход!$I:$I,D$1))</f>
        <v/>
      </c>
      <c r="E146" s="11">
        <f>IF(OR($A146="",E$1=""),"",IF(E$1=Справочники!$A$2,Товары!$K146,0)+SUMIFS(Приход!$D:$D,Приход!$B:$B,$A146,Приход!$I:$I,E$1)-SUMIFS(Расход!$D:$D,Расход!$B:$B,$A146,Расход!$I:$I,E$1))</f>
        <v/>
      </c>
      <c r="F146" s="11">
        <f>IF(OR($A146="",F$1=""),"",IF(F$1=Справочники!$A$2,Товары!$K146,0)+SUMIFS(Приход!$D:$D,Приход!$B:$B,$A146,Приход!$I:$I,F$1)-SUMIFS(Расход!$D:$D,Расход!$B:$B,$A146,Расход!$I:$I,F$1))</f>
        <v/>
      </c>
      <c r="G146" s="11">
        <f>IF(OR($A146="",G$1=""),"",IF(G$1=Справочники!$A$2,Товары!$K146,0)+SUMIFS(Приход!$D:$D,Приход!$B:$B,$A146,Приход!$I:$I,G$1)-SUMIFS(Расход!$D:$D,Расход!$B:$B,$A146,Расход!$I:$I,G$1))</f>
        <v/>
      </c>
      <c r="H146" s="11">
        <f>IF($A146="","",SUM(C146:G146))</f>
        <v/>
      </c>
    </row>
    <row r="147">
      <c r="A147">
        <f>IF(Товары!A147="","",Товары!A147)</f>
        <v/>
      </c>
      <c r="B147">
        <f>IF(Товары!B147="","",Товары!B147)</f>
        <v/>
      </c>
      <c r="C147" s="11">
        <f>IF(OR($A147="",C$1=""),"",IF(C$1=Справочники!$A$2,Товары!$K147,0)+SUMIFS(Приход!$D:$D,Приход!$B:$B,$A147,Приход!$I:$I,C$1)-SUMIFS(Расход!$D:$D,Расход!$B:$B,$A147,Расход!$I:$I,C$1))</f>
        <v/>
      </c>
      <c r="D147" s="11">
        <f>IF(OR($A147="",D$1=""),"",IF(D$1=Справочники!$A$2,Товары!$K147,0)+SUMIFS(Приход!$D:$D,Приход!$B:$B,$A147,Приход!$I:$I,D$1)-SUMIFS(Расход!$D:$D,Расход!$B:$B,$A147,Расход!$I:$I,D$1))</f>
        <v/>
      </c>
      <c r="E147" s="11">
        <f>IF(OR($A147="",E$1=""),"",IF(E$1=Справочники!$A$2,Товары!$K147,0)+SUMIFS(Приход!$D:$D,Приход!$B:$B,$A147,Приход!$I:$I,E$1)-SUMIFS(Расход!$D:$D,Расход!$B:$B,$A147,Расход!$I:$I,E$1))</f>
        <v/>
      </c>
      <c r="F147" s="11">
        <f>IF(OR($A147="",F$1=""),"",IF(F$1=Справочники!$A$2,Товары!$K147,0)+SUMIFS(Приход!$D:$D,Приход!$B:$B,$A147,Приход!$I:$I,F$1)-SUMIFS(Расход!$D:$D,Расход!$B:$B,$A147,Расход!$I:$I,F$1))</f>
        <v/>
      </c>
      <c r="G147" s="11">
        <f>IF(OR($A147="",G$1=""),"",IF(G$1=Справочники!$A$2,Товары!$K147,0)+SUMIFS(Приход!$D:$D,Приход!$B:$B,$A147,Приход!$I:$I,G$1)-SUMIFS(Расход!$D:$D,Расход!$B:$B,$A147,Расход!$I:$I,G$1))</f>
        <v/>
      </c>
      <c r="H147" s="11">
        <f>IF($A147="","",SUM(C147:G147))</f>
        <v/>
      </c>
    </row>
    <row r="148">
      <c r="A148">
        <f>IF(Товары!A148="","",Товары!A148)</f>
        <v/>
      </c>
      <c r="B148">
        <f>IF(Товары!B148="","",Товары!B148)</f>
        <v/>
      </c>
      <c r="C148" s="11">
        <f>IF(OR($A148="",C$1=""),"",IF(C$1=Справочники!$A$2,Товары!$K148,0)+SUMIFS(Приход!$D:$D,Приход!$B:$B,$A148,Приход!$I:$I,C$1)-SUMIFS(Расход!$D:$D,Расход!$B:$B,$A148,Расход!$I:$I,C$1))</f>
        <v/>
      </c>
      <c r="D148" s="11">
        <f>IF(OR($A148="",D$1=""),"",IF(D$1=Справочники!$A$2,Товары!$K148,0)+SUMIFS(Приход!$D:$D,Приход!$B:$B,$A148,Приход!$I:$I,D$1)-SUMIFS(Расход!$D:$D,Расход!$B:$B,$A148,Расход!$I:$I,D$1))</f>
        <v/>
      </c>
      <c r="E148" s="11">
        <f>IF(OR($A148="",E$1=""),"",IF(E$1=Справочники!$A$2,Товары!$K148,0)+SUMIFS(Приход!$D:$D,Приход!$B:$B,$A148,Приход!$I:$I,E$1)-SUMIFS(Расход!$D:$D,Расход!$B:$B,$A148,Расход!$I:$I,E$1))</f>
        <v/>
      </c>
      <c r="F148" s="11">
        <f>IF(OR($A148="",F$1=""),"",IF(F$1=Справочники!$A$2,Товары!$K148,0)+SUMIFS(Приход!$D:$D,Приход!$B:$B,$A148,Приход!$I:$I,F$1)-SUMIFS(Расход!$D:$D,Расход!$B:$B,$A148,Расход!$I:$I,F$1))</f>
        <v/>
      </c>
      <c r="G148" s="11">
        <f>IF(OR($A148="",G$1=""),"",IF(G$1=Справочники!$A$2,Товары!$K148,0)+SUMIFS(Приход!$D:$D,Приход!$B:$B,$A148,Приход!$I:$I,G$1)-SUMIFS(Расход!$D:$D,Расход!$B:$B,$A148,Расход!$I:$I,G$1))</f>
        <v/>
      </c>
      <c r="H148" s="11">
        <f>IF($A148="","",SUM(C148:G148))</f>
        <v/>
      </c>
    </row>
    <row r="149">
      <c r="A149">
        <f>IF(Товары!A149="","",Товары!A149)</f>
        <v/>
      </c>
      <c r="B149">
        <f>IF(Товары!B149="","",Товары!B149)</f>
        <v/>
      </c>
      <c r="C149" s="11">
        <f>IF(OR($A149="",C$1=""),"",IF(C$1=Справочники!$A$2,Товары!$K149,0)+SUMIFS(Приход!$D:$D,Приход!$B:$B,$A149,Приход!$I:$I,C$1)-SUMIFS(Расход!$D:$D,Расход!$B:$B,$A149,Расход!$I:$I,C$1))</f>
        <v/>
      </c>
      <c r="D149" s="11">
        <f>IF(OR($A149="",D$1=""),"",IF(D$1=Справочники!$A$2,Товары!$K149,0)+SUMIFS(Приход!$D:$D,Приход!$B:$B,$A149,Приход!$I:$I,D$1)-SUMIFS(Расход!$D:$D,Расход!$B:$B,$A149,Расход!$I:$I,D$1))</f>
        <v/>
      </c>
      <c r="E149" s="11">
        <f>IF(OR($A149="",E$1=""),"",IF(E$1=Справочники!$A$2,Товары!$K149,0)+SUMIFS(Приход!$D:$D,Приход!$B:$B,$A149,Приход!$I:$I,E$1)-SUMIFS(Расход!$D:$D,Расход!$B:$B,$A149,Расход!$I:$I,E$1))</f>
        <v/>
      </c>
      <c r="F149" s="11">
        <f>IF(OR($A149="",F$1=""),"",IF(F$1=Справочники!$A$2,Товары!$K149,0)+SUMIFS(Приход!$D:$D,Приход!$B:$B,$A149,Приход!$I:$I,F$1)-SUMIFS(Расход!$D:$D,Расход!$B:$B,$A149,Расход!$I:$I,F$1))</f>
        <v/>
      </c>
      <c r="G149" s="11">
        <f>IF(OR($A149="",G$1=""),"",IF(G$1=Справочники!$A$2,Товары!$K149,0)+SUMIFS(Приход!$D:$D,Приход!$B:$B,$A149,Приход!$I:$I,G$1)-SUMIFS(Расход!$D:$D,Расход!$B:$B,$A149,Расход!$I:$I,G$1))</f>
        <v/>
      </c>
      <c r="H149" s="11">
        <f>IF($A149="","",SUM(C149:G149))</f>
        <v/>
      </c>
    </row>
    <row r="150">
      <c r="A150">
        <f>IF(Товары!A150="","",Товары!A150)</f>
        <v/>
      </c>
      <c r="B150">
        <f>IF(Товары!B150="","",Товары!B150)</f>
        <v/>
      </c>
      <c r="C150" s="11">
        <f>IF(OR($A150="",C$1=""),"",IF(C$1=Справочники!$A$2,Товары!$K150,0)+SUMIFS(Приход!$D:$D,Приход!$B:$B,$A150,Приход!$I:$I,C$1)-SUMIFS(Расход!$D:$D,Расход!$B:$B,$A150,Расход!$I:$I,C$1))</f>
        <v/>
      </c>
      <c r="D150" s="11">
        <f>IF(OR($A150="",D$1=""),"",IF(D$1=Справочники!$A$2,Товары!$K150,0)+SUMIFS(Приход!$D:$D,Приход!$B:$B,$A150,Приход!$I:$I,D$1)-SUMIFS(Расход!$D:$D,Расход!$B:$B,$A150,Расход!$I:$I,D$1))</f>
        <v/>
      </c>
      <c r="E150" s="11">
        <f>IF(OR($A150="",E$1=""),"",IF(E$1=Справочники!$A$2,Товары!$K150,0)+SUMIFS(Приход!$D:$D,Приход!$B:$B,$A150,Приход!$I:$I,E$1)-SUMIFS(Расход!$D:$D,Расход!$B:$B,$A150,Расход!$I:$I,E$1))</f>
        <v/>
      </c>
      <c r="F150" s="11">
        <f>IF(OR($A150="",F$1=""),"",IF(F$1=Справочники!$A$2,Товары!$K150,0)+SUMIFS(Приход!$D:$D,Приход!$B:$B,$A150,Приход!$I:$I,F$1)-SUMIFS(Расход!$D:$D,Расход!$B:$B,$A150,Расход!$I:$I,F$1))</f>
        <v/>
      </c>
      <c r="G150" s="11">
        <f>IF(OR($A150="",G$1=""),"",IF(G$1=Справочники!$A$2,Товары!$K150,0)+SUMIFS(Приход!$D:$D,Приход!$B:$B,$A150,Приход!$I:$I,G$1)-SUMIFS(Расход!$D:$D,Расход!$B:$B,$A150,Расход!$I:$I,G$1))</f>
        <v/>
      </c>
      <c r="H150" s="11">
        <f>IF($A150="","",SUM(C150:G150))</f>
        <v/>
      </c>
    </row>
    <row r="151">
      <c r="A151">
        <f>IF(Товары!A151="","",Товары!A151)</f>
        <v/>
      </c>
      <c r="B151">
        <f>IF(Товары!B151="","",Товары!B151)</f>
        <v/>
      </c>
      <c r="C151" s="11">
        <f>IF(OR($A151="",C$1=""),"",IF(C$1=Справочники!$A$2,Товары!$K151,0)+SUMIFS(Приход!$D:$D,Приход!$B:$B,$A151,Приход!$I:$I,C$1)-SUMIFS(Расход!$D:$D,Расход!$B:$B,$A151,Расход!$I:$I,C$1))</f>
        <v/>
      </c>
      <c r="D151" s="11">
        <f>IF(OR($A151="",D$1=""),"",IF(D$1=Справочники!$A$2,Товары!$K151,0)+SUMIFS(Приход!$D:$D,Приход!$B:$B,$A151,Приход!$I:$I,D$1)-SUMIFS(Расход!$D:$D,Расход!$B:$B,$A151,Расход!$I:$I,D$1))</f>
        <v/>
      </c>
      <c r="E151" s="11">
        <f>IF(OR($A151="",E$1=""),"",IF(E$1=Справочники!$A$2,Товары!$K151,0)+SUMIFS(Приход!$D:$D,Приход!$B:$B,$A151,Приход!$I:$I,E$1)-SUMIFS(Расход!$D:$D,Расход!$B:$B,$A151,Расход!$I:$I,E$1))</f>
        <v/>
      </c>
      <c r="F151" s="11">
        <f>IF(OR($A151="",F$1=""),"",IF(F$1=Справочники!$A$2,Товары!$K151,0)+SUMIFS(Приход!$D:$D,Приход!$B:$B,$A151,Приход!$I:$I,F$1)-SUMIFS(Расход!$D:$D,Расход!$B:$B,$A151,Расход!$I:$I,F$1))</f>
        <v/>
      </c>
      <c r="G151" s="11">
        <f>IF(OR($A151="",G$1=""),"",IF(G$1=Справочники!$A$2,Товары!$K151,0)+SUMIFS(Приход!$D:$D,Приход!$B:$B,$A151,Приход!$I:$I,G$1)-SUMIFS(Расход!$D:$D,Расход!$B:$B,$A151,Расход!$I:$I,G$1))</f>
        <v/>
      </c>
      <c r="H151" s="11">
        <f>IF($A151="","",SUM(C151:G151))</f>
        <v/>
      </c>
    </row>
    <row r="152">
      <c r="A152">
        <f>IF(Товары!A152="","",Товары!A152)</f>
        <v/>
      </c>
      <c r="B152">
        <f>IF(Товары!B152="","",Товары!B152)</f>
        <v/>
      </c>
      <c r="C152" s="11">
        <f>IF(OR($A152="",C$1=""),"",IF(C$1=Справочники!$A$2,Товары!$K152,0)+SUMIFS(Приход!$D:$D,Приход!$B:$B,$A152,Приход!$I:$I,C$1)-SUMIFS(Расход!$D:$D,Расход!$B:$B,$A152,Расход!$I:$I,C$1))</f>
        <v/>
      </c>
      <c r="D152" s="11">
        <f>IF(OR($A152="",D$1=""),"",IF(D$1=Справочники!$A$2,Товары!$K152,0)+SUMIFS(Приход!$D:$D,Приход!$B:$B,$A152,Приход!$I:$I,D$1)-SUMIFS(Расход!$D:$D,Расход!$B:$B,$A152,Расход!$I:$I,D$1))</f>
        <v/>
      </c>
      <c r="E152" s="11">
        <f>IF(OR($A152="",E$1=""),"",IF(E$1=Справочники!$A$2,Товары!$K152,0)+SUMIFS(Приход!$D:$D,Приход!$B:$B,$A152,Приход!$I:$I,E$1)-SUMIFS(Расход!$D:$D,Расход!$B:$B,$A152,Расход!$I:$I,E$1))</f>
        <v/>
      </c>
      <c r="F152" s="11">
        <f>IF(OR($A152="",F$1=""),"",IF(F$1=Справочники!$A$2,Товары!$K152,0)+SUMIFS(Приход!$D:$D,Приход!$B:$B,$A152,Приход!$I:$I,F$1)-SUMIFS(Расход!$D:$D,Расход!$B:$B,$A152,Расход!$I:$I,F$1))</f>
        <v/>
      </c>
      <c r="G152" s="11">
        <f>IF(OR($A152="",G$1=""),"",IF(G$1=Справочники!$A$2,Товары!$K152,0)+SUMIFS(Приход!$D:$D,Приход!$B:$B,$A152,Приход!$I:$I,G$1)-SUMIFS(Расход!$D:$D,Расход!$B:$B,$A152,Расход!$I:$I,G$1))</f>
        <v/>
      </c>
      <c r="H152" s="11">
        <f>IF($A152="","",SUM(C152:G152))</f>
        <v/>
      </c>
    </row>
    <row r="153">
      <c r="A153">
        <f>IF(Товары!A153="","",Товары!A153)</f>
        <v/>
      </c>
      <c r="B153">
        <f>IF(Товары!B153="","",Товары!B153)</f>
        <v/>
      </c>
      <c r="C153" s="11">
        <f>IF(OR($A153="",C$1=""),"",IF(C$1=Справочники!$A$2,Товары!$K153,0)+SUMIFS(Приход!$D:$D,Приход!$B:$B,$A153,Приход!$I:$I,C$1)-SUMIFS(Расход!$D:$D,Расход!$B:$B,$A153,Расход!$I:$I,C$1))</f>
        <v/>
      </c>
      <c r="D153" s="11">
        <f>IF(OR($A153="",D$1=""),"",IF(D$1=Справочники!$A$2,Товары!$K153,0)+SUMIFS(Приход!$D:$D,Приход!$B:$B,$A153,Приход!$I:$I,D$1)-SUMIFS(Расход!$D:$D,Расход!$B:$B,$A153,Расход!$I:$I,D$1))</f>
        <v/>
      </c>
      <c r="E153" s="11">
        <f>IF(OR($A153="",E$1=""),"",IF(E$1=Справочники!$A$2,Товары!$K153,0)+SUMIFS(Приход!$D:$D,Приход!$B:$B,$A153,Приход!$I:$I,E$1)-SUMIFS(Расход!$D:$D,Расход!$B:$B,$A153,Расход!$I:$I,E$1))</f>
        <v/>
      </c>
      <c r="F153" s="11">
        <f>IF(OR($A153="",F$1=""),"",IF(F$1=Справочники!$A$2,Товары!$K153,0)+SUMIFS(Приход!$D:$D,Приход!$B:$B,$A153,Приход!$I:$I,F$1)-SUMIFS(Расход!$D:$D,Расход!$B:$B,$A153,Расход!$I:$I,F$1))</f>
        <v/>
      </c>
      <c r="G153" s="11">
        <f>IF(OR($A153="",G$1=""),"",IF(G$1=Справочники!$A$2,Товары!$K153,0)+SUMIFS(Приход!$D:$D,Приход!$B:$B,$A153,Приход!$I:$I,G$1)-SUMIFS(Расход!$D:$D,Расход!$B:$B,$A153,Расход!$I:$I,G$1))</f>
        <v/>
      </c>
      <c r="H153" s="11">
        <f>IF($A153="","",SUM(C153:G153))</f>
        <v/>
      </c>
    </row>
    <row r="154">
      <c r="A154">
        <f>IF(Товары!A154="","",Товары!A154)</f>
        <v/>
      </c>
      <c r="B154">
        <f>IF(Товары!B154="","",Товары!B154)</f>
        <v/>
      </c>
      <c r="C154" s="11">
        <f>IF(OR($A154="",C$1=""),"",IF(C$1=Справочники!$A$2,Товары!$K154,0)+SUMIFS(Приход!$D:$D,Приход!$B:$B,$A154,Приход!$I:$I,C$1)-SUMIFS(Расход!$D:$D,Расход!$B:$B,$A154,Расход!$I:$I,C$1))</f>
        <v/>
      </c>
      <c r="D154" s="11">
        <f>IF(OR($A154="",D$1=""),"",IF(D$1=Справочники!$A$2,Товары!$K154,0)+SUMIFS(Приход!$D:$D,Приход!$B:$B,$A154,Приход!$I:$I,D$1)-SUMIFS(Расход!$D:$D,Расход!$B:$B,$A154,Расход!$I:$I,D$1))</f>
        <v/>
      </c>
      <c r="E154" s="11">
        <f>IF(OR($A154="",E$1=""),"",IF(E$1=Справочники!$A$2,Товары!$K154,0)+SUMIFS(Приход!$D:$D,Приход!$B:$B,$A154,Приход!$I:$I,E$1)-SUMIFS(Расход!$D:$D,Расход!$B:$B,$A154,Расход!$I:$I,E$1))</f>
        <v/>
      </c>
      <c r="F154" s="11">
        <f>IF(OR($A154="",F$1=""),"",IF(F$1=Справочники!$A$2,Товары!$K154,0)+SUMIFS(Приход!$D:$D,Приход!$B:$B,$A154,Приход!$I:$I,F$1)-SUMIFS(Расход!$D:$D,Расход!$B:$B,$A154,Расход!$I:$I,F$1))</f>
        <v/>
      </c>
      <c r="G154" s="11">
        <f>IF(OR($A154="",G$1=""),"",IF(G$1=Справочники!$A$2,Товары!$K154,0)+SUMIFS(Приход!$D:$D,Приход!$B:$B,$A154,Приход!$I:$I,G$1)-SUMIFS(Расход!$D:$D,Расход!$B:$B,$A154,Расход!$I:$I,G$1))</f>
        <v/>
      </c>
      <c r="H154" s="11">
        <f>IF($A154="","",SUM(C154:G154))</f>
        <v/>
      </c>
    </row>
    <row r="155">
      <c r="A155">
        <f>IF(Товары!A155="","",Товары!A155)</f>
        <v/>
      </c>
      <c r="B155">
        <f>IF(Товары!B155="","",Товары!B155)</f>
        <v/>
      </c>
      <c r="C155" s="11">
        <f>IF(OR($A155="",C$1=""),"",IF(C$1=Справочники!$A$2,Товары!$K155,0)+SUMIFS(Приход!$D:$D,Приход!$B:$B,$A155,Приход!$I:$I,C$1)-SUMIFS(Расход!$D:$D,Расход!$B:$B,$A155,Расход!$I:$I,C$1))</f>
        <v/>
      </c>
      <c r="D155" s="11">
        <f>IF(OR($A155="",D$1=""),"",IF(D$1=Справочники!$A$2,Товары!$K155,0)+SUMIFS(Приход!$D:$D,Приход!$B:$B,$A155,Приход!$I:$I,D$1)-SUMIFS(Расход!$D:$D,Расход!$B:$B,$A155,Расход!$I:$I,D$1))</f>
        <v/>
      </c>
      <c r="E155" s="11">
        <f>IF(OR($A155="",E$1=""),"",IF(E$1=Справочники!$A$2,Товары!$K155,0)+SUMIFS(Приход!$D:$D,Приход!$B:$B,$A155,Приход!$I:$I,E$1)-SUMIFS(Расход!$D:$D,Расход!$B:$B,$A155,Расход!$I:$I,E$1))</f>
        <v/>
      </c>
      <c r="F155" s="11">
        <f>IF(OR($A155="",F$1=""),"",IF(F$1=Справочники!$A$2,Товары!$K155,0)+SUMIFS(Приход!$D:$D,Приход!$B:$B,$A155,Приход!$I:$I,F$1)-SUMIFS(Расход!$D:$D,Расход!$B:$B,$A155,Расход!$I:$I,F$1))</f>
        <v/>
      </c>
      <c r="G155" s="11">
        <f>IF(OR($A155="",G$1=""),"",IF(G$1=Справочники!$A$2,Товары!$K155,0)+SUMIFS(Приход!$D:$D,Приход!$B:$B,$A155,Приход!$I:$I,G$1)-SUMIFS(Расход!$D:$D,Расход!$B:$B,$A155,Расход!$I:$I,G$1))</f>
        <v/>
      </c>
      <c r="H155" s="11">
        <f>IF($A155="","",SUM(C155:G155))</f>
        <v/>
      </c>
    </row>
    <row r="156">
      <c r="A156">
        <f>IF(Товары!A156="","",Товары!A156)</f>
        <v/>
      </c>
      <c r="B156">
        <f>IF(Товары!B156="","",Товары!B156)</f>
        <v/>
      </c>
      <c r="C156" s="11">
        <f>IF(OR($A156="",C$1=""),"",IF(C$1=Справочники!$A$2,Товары!$K156,0)+SUMIFS(Приход!$D:$D,Приход!$B:$B,$A156,Приход!$I:$I,C$1)-SUMIFS(Расход!$D:$D,Расход!$B:$B,$A156,Расход!$I:$I,C$1))</f>
        <v/>
      </c>
      <c r="D156" s="11">
        <f>IF(OR($A156="",D$1=""),"",IF(D$1=Справочники!$A$2,Товары!$K156,0)+SUMIFS(Приход!$D:$D,Приход!$B:$B,$A156,Приход!$I:$I,D$1)-SUMIFS(Расход!$D:$D,Расход!$B:$B,$A156,Расход!$I:$I,D$1))</f>
        <v/>
      </c>
      <c r="E156" s="11">
        <f>IF(OR($A156="",E$1=""),"",IF(E$1=Справочники!$A$2,Товары!$K156,0)+SUMIFS(Приход!$D:$D,Приход!$B:$B,$A156,Приход!$I:$I,E$1)-SUMIFS(Расход!$D:$D,Расход!$B:$B,$A156,Расход!$I:$I,E$1))</f>
        <v/>
      </c>
      <c r="F156" s="11">
        <f>IF(OR($A156="",F$1=""),"",IF(F$1=Справочники!$A$2,Товары!$K156,0)+SUMIFS(Приход!$D:$D,Приход!$B:$B,$A156,Приход!$I:$I,F$1)-SUMIFS(Расход!$D:$D,Расход!$B:$B,$A156,Расход!$I:$I,F$1))</f>
        <v/>
      </c>
      <c r="G156" s="11">
        <f>IF(OR($A156="",G$1=""),"",IF(G$1=Справочники!$A$2,Товары!$K156,0)+SUMIFS(Приход!$D:$D,Приход!$B:$B,$A156,Приход!$I:$I,G$1)-SUMIFS(Расход!$D:$D,Расход!$B:$B,$A156,Расход!$I:$I,G$1))</f>
        <v/>
      </c>
      <c r="H156" s="11">
        <f>IF($A156="","",SUM(C156:G156))</f>
        <v/>
      </c>
    </row>
    <row r="157">
      <c r="A157">
        <f>IF(Товары!A157="","",Товары!A157)</f>
        <v/>
      </c>
      <c r="B157">
        <f>IF(Товары!B157="","",Товары!B157)</f>
        <v/>
      </c>
      <c r="C157" s="11">
        <f>IF(OR($A157="",C$1=""),"",IF(C$1=Справочники!$A$2,Товары!$K157,0)+SUMIFS(Приход!$D:$D,Приход!$B:$B,$A157,Приход!$I:$I,C$1)-SUMIFS(Расход!$D:$D,Расход!$B:$B,$A157,Расход!$I:$I,C$1))</f>
        <v/>
      </c>
      <c r="D157" s="11">
        <f>IF(OR($A157="",D$1=""),"",IF(D$1=Справочники!$A$2,Товары!$K157,0)+SUMIFS(Приход!$D:$D,Приход!$B:$B,$A157,Приход!$I:$I,D$1)-SUMIFS(Расход!$D:$D,Расход!$B:$B,$A157,Расход!$I:$I,D$1))</f>
        <v/>
      </c>
      <c r="E157" s="11">
        <f>IF(OR($A157="",E$1=""),"",IF(E$1=Справочники!$A$2,Товары!$K157,0)+SUMIFS(Приход!$D:$D,Приход!$B:$B,$A157,Приход!$I:$I,E$1)-SUMIFS(Расход!$D:$D,Расход!$B:$B,$A157,Расход!$I:$I,E$1))</f>
        <v/>
      </c>
      <c r="F157" s="11">
        <f>IF(OR($A157="",F$1=""),"",IF(F$1=Справочники!$A$2,Товары!$K157,0)+SUMIFS(Приход!$D:$D,Приход!$B:$B,$A157,Приход!$I:$I,F$1)-SUMIFS(Расход!$D:$D,Расход!$B:$B,$A157,Расход!$I:$I,F$1))</f>
        <v/>
      </c>
      <c r="G157" s="11">
        <f>IF(OR($A157="",G$1=""),"",IF(G$1=Справочники!$A$2,Товары!$K157,0)+SUMIFS(Приход!$D:$D,Приход!$B:$B,$A157,Приход!$I:$I,G$1)-SUMIFS(Расход!$D:$D,Расход!$B:$B,$A157,Расход!$I:$I,G$1))</f>
        <v/>
      </c>
      <c r="H157" s="11">
        <f>IF($A157="","",SUM(C157:G157))</f>
        <v/>
      </c>
    </row>
    <row r="158">
      <c r="A158">
        <f>IF(Товары!A158="","",Товары!A158)</f>
        <v/>
      </c>
      <c r="B158">
        <f>IF(Товары!B158="","",Товары!B158)</f>
        <v/>
      </c>
      <c r="C158" s="11">
        <f>IF(OR($A158="",C$1=""),"",IF(C$1=Справочники!$A$2,Товары!$K158,0)+SUMIFS(Приход!$D:$D,Приход!$B:$B,$A158,Приход!$I:$I,C$1)-SUMIFS(Расход!$D:$D,Расход!$B:$B,$A158,Расход!$I:$I,C$1))</f>
        <v/>
      </c>
      <c r="D158" s="11">
        <f>IF(OR($A158="",D$1=""),"",IF(D$1=Справочники!$A$2,Товары!$K158,0)+SUMIFS(Приход!$D:$D,Приход!$B:$B,$A158,Приход!$I:$I,D$1)-SUMIFS(Расход!$D:$D,Расход!$B:$B,$A158,Расход!$I:$I,D$1))</f>
        <v/>
      </c>
      <c r="E158" s="11">
        <f>IF(OR($A158="",E$1=""),"",IF(E$1=Справочники!$A$2,Товары!$K158,0)+SUMIFS(Приход!$D:$D,Приход!$B:$B,$A158,Приход!$I:$I,E$1)-SUMIFS(Расход!$D:$D,Расход!$B:$B,$A158,Расход!$I:$I,E$1))</f>
        <v/>
      </c>
      <c r="F158" s="11">
        <f>IF(OR($A158="",F$1=""),"",IF(F$1=Справочники!$A$2,Товары!$K158,0)+SUMIFS(Приход!$D:$D,Приход!$B:$B,$A158,Приход!$I:$I,F$1)-SUMIFS(Расход!$D:$D,Расход!$B:$B,$A158,Расход!$I:$I,F$1))</f>
        <v/>
      </c>
      <c r="G158" s="11">
        <f>IF(OR($A158="",G$1=""),"",IF(G$1=Справочники!$A$2,Товары!$K158,0)+SUMIFS(Приход!$D:$D,Приход!$B:$B,$A158,Приход!$I:$I,G$1)-SUMIFS(Расход!$D:$D,Расход!$B:$B,$A158,Расход!$I:$I,G$1))</f>
        <v/>
      </c>
      <c r="H158" s="11">
        <f>IF($A158="","",SUM(C158:G158))</f>
        <v/>
      </c>
    </row>
    <row r="159">
      <c r="A159">
        <f>IF(Товары!A159="","",Товары!A159)</f>
        <v/>
      </c>
      <c r="B159">
        <f>IF(Товары!B159="","",Товары!B159)</f>
        <v/>
      </c>
      <c r="C159" s="11">
        <f>IF(OR($A159="",C$1=""),"",IF(C$1=Справочники!$A$2,Товары!$K159,0)+SUMIFS(Приход!$D:$D,Приход!$B:$B,$A159,Приход!$I:$I,C$1)-SUMIFS(Расход!$D:$D,Расход!$B:$B,$A159,Расход!$I:$I,C$1))</f>
        <v/>
      </c>
      <c r="D159" s="11">
        <f>IF(OR($A159="",D$1=""),"",IF(D$1=Справочники!$A$2,Товары!$K159,0)+SUMIFS(Приход!$D:$D,Приход!$B:$B,$A159,Приход!$I:$I,D$1)-SUMIFS(Расход!$D:$D,Расход!$B:$B,$A159,Расход!$I:$I,D$1))</f>
        <v/>
      </c>
      <c r="E159" s="11">
        <f>IF(OR($A159="",E$1=""),"",IF(E$1=Справочники!$A$2,Товары!$K159,0)+SUMIFS(Приход!$D:$D,Приход!$B:$B,$A159,Приход!$I:$I,E$1)-SUMIFS(Расход!$D:$D,Расход!$B:$B,$A159,Расход!$I:$I,E$1))</f>
        <v/>
      </c>
      <c r="F159" s="11">
        <f>IF(OR($A159="",F$1=""),"",IF(F$1=Справочники!$A$2,Товары!$K159,0)+SUMIFS(Приход!$D:$D,Приход!$B:$B,$A159,Приход!$I:$I,F$1)-SUMIFS(Расход!$D:$D,Расход!$B:$B,$A159,Расход!$I:$I,F$1))</f>
        <v/>
      </c>
      <c r="G159" s="11">
        <f>IF(OR($A159="",G$1=""),"",IF(G$1=Справочники!$A$2,Товары!$K159,0)+SUMIFS(Приход!$D:$D,Приход!$B:$B,$A159,Приход!$I:$I,G$1)-SUMIFS(Расход!$D:$D,Расход!$B:$B,$A159,Расход!$I:$I,G$1))</f>
        <v/>
      </c>
      <c r="H159" s="11">
        <f>IF($A159="","",SUM(C159:G159))</f>
        <v/>
      </c>
    </row>
    <row r="160">
      <c r="A160">
        <f>IF(Товары!A160="","",Товары!A160)</f>
        <v/>
      </c>
      <c r="B160">
        <f>IF(Товары!B160="","",Товары!B160)</f>
        <v/>
      </c>
      <c r="C160" s="11">
        <f>IF(OR($A160="",C$1=""),"",IF(C$1=Справочники!$A$2,Товары!$K160,0)+SUMIFS(Приход!$D:$D,Приход!$B:$B,$A160,Приход!$I:$I,C$1)-SUMIFS(Расход!$D:$D,Расход!$B:$B,$A160,Расход!$I:$I,C$1))</f>
        <v/>
      </c>
      <c r="D160" s="11">
        <f>IF(OR($A160="",D$1=""),"",IF(D$1=Справочники!$A$2,Товары!$K160,0)+SUMIFS(Приход!$D:$D,Приход!$B:$B,$A160,Приход!$I:$I,D$1)-SUMIFS(Расход!$D:$D,Расход!$B:$B,$A160,Расход!$I:$I,D$1))</f>
        <v/>
      </c>
      <c r="E160" s="11">
        <f>IF(OR($A160="",E$1=""),"",IF(E$1=Справочники!$A$2,Товары!$K160,0)+SUMIFS(Приход!$D:$D,Приход!$B:$B,$A160,Приход!$I:$I,E$1)-SUMIFS(Расход!$D:$D,Расход!$B:$B,$A160,Расход!$I:$I,E$1))</f>
        <v/>
      </c>
      <c r="F160" s="11">
        <f>IF(OR($A160="",F$1=""),"",IF(F$1=Справочники!$A$2,Товары!$K160,0)+SUMIFS(Приход!$D:$D,Приход!$B:$B,$A160,Приход!$I:$I,F$1)-SUMIFS(Расход!$D:$D,Расход!$B:$B,$A160,Расход!$I:$I,F$1))</f>
        <v/>
      </c>
      <c r="G160" s="11">
        <f>IF(OR($A160="",G$1=""),"",IF(G$1=Справочники!$A$2,Товары!$K160,0)+SUMIFS(Приход!$D:$D,Приход!$B:$B,$A160,Приход!$I:$I,G$1)-SUMIFS(Расход!$D:$D,Расход!$B:$B,$A160,Расход!$I:$I,G$1))</f>
        <v/>
      </c>
      <c r="H160" s="11">
        <f>IF($A160="","",SUM(C160:G160))</f>
        <v/>
      </c>
    </row>
    <row r="161">
      <c r="A161">
        <f>IF(Товары!A161="","",Товары!A161)</f>
        <v/>
      </c>
      <c r="B161">
        <f>IF(Товары!B161="","",Товары!B161)</f>
        <v/>
      </c>
      <c r="C161" s="11">
        <f>IF(OR($A161="",C$1=""),"",IF(C$1=Справочники!$A$2,Товары!$K161,0)+SUMIFS(Приход!$D:$D,Приход!$B:$B,$A161,Приход!$I:$I,C$1)-SUMIFS(Расход!$D:$D,Расход!$B:$B,$A161,Расход!$I:$I,C$1))</f>
        <v/>
      </c>
      <c r="D161" s="11">
        <f>IF(OR($A161="",D$1=""),"",IF(D$1=Справочники!$A$2,Товары!$K161,0)+SUMIFS(Приход!$D:$D,Приход!$B:$B,$A161,Приход!$I:$I,D$1)-SUMIFS(Расход!$D:$D,Расход!$B:$B,$A161,Расход!$I:$I,D$1))</f>
        <v/>
      </c>
      <c r="E161" s="11">
        <f>IF(OR($A161="",E$1=""),"",IF(E$1=Справочники!$A$2,Товары!$K161,0)+SUMIFS(Приход!$D:$D,Приход!$B:$B,$A161,Приход!$I:$I,E$1)-SUMIFS(Расход!$D:$D,Расход!$B:$B,$A161,Расход!$I:$I,E$1))</f>
        <v/>
      </c>
      <c r="F161" s="11">
        <f>IF(OR($A161="",F$1=""),"",IF(F$1=Справочники!$A$2,Товары!$K161,0)+SUMIFS(Приход!$D:$D,Приход!$B:$B,$A161,Приход!$I:$I,F$1)-SUMIFS(Расход!$D:$D,Расход!$B:$B,$A161,Расход!$I:$I,F$1))</f>
        <v/>
      </c>
      <c r="G161" s="11">
        <f>IF(OR($A161="",G$1=""),"",IF(G$1=Справочники!$A$2,Товары!$K161,0)+SUMIFS(Приход!$D:$D,Приход!$B:$B,$A161,Приход!$I:$I,G$1)-SUMIFS(Расход!$D:$D,Расход!$B:$B,$A161,Расход!$I:$I,G$1))</f>
        <v/>
      </c>
      <c r="H161" s="11">
        <f>IF($A161="","",SUM(C161:G161))</f>
        <v/>
      </c>
    </row>
    <row r="162">
      <c r="A162">
        <f>IF(Товары!A162="","",Товары!A162)</f>
        <v/>
      </c>
      <c r="B162">
        <f>IF(Товары!B162="","",Товары!B162)</f>
        <v/>
      </c>
      <c r="C162" s="11">
        <f>IF(OR($A162="",C$1=""),"",IF(C$1=Справочники!$A$2,Товары!$K162,0)+SUMIFS(Приход!$D:$D,Приход!$B:$B,$A162,Приход!$I:$I,C$1)-SUMIFS(Расход!$D:$D,Расход!$B:$B,$A162,Расход!$I:$I,C$1))</f>
        <v/>
      </c>
      <c r="D162" s="11">
        <f>IF(OR($A162="",D$1=""),"",IF(D$1=Справочники!$A$2,Товары!$K162,0)+SUMIFS(Приход!$D:$D,Приход!$B:$B,$A162,Приход!$I:$I,D$1)-SUMIFS(Расход!$D:$D,Расход!$B:$B,$A162,Расход!$I:$I,D$1))</f>
        <v/>
      </c>
      <c r="E162" s="11">
        <f>IF(OR($A162="",E$1=""),"",IF(E$1=Справочники!$A$2,Товары!$K162,0)+SUMIFS(Приход!$D:$D,Приход!$B:$B,$A162,Приход!$I:$I,E$1)-SUMIFS(Расход!$D:$D,Расход!$B:$B,$A162,Расход!$I:$I,E$1))</f>
        <v/>
      </c>
      <c r="F162" s="11">
        <f>IF(OR($A162="",F$1=""),"",IF(F$1=Справочники!$A$2,Товары!$K162,0)+SUMIFS(Приход!$D:$D,Приход!$B:$B,$A162,Приход!$I:$I,F$1)-SUMIFS(Расход!$D:$D,Расход!$B:$B,$A162,Расход!$I:$I,F$1))</f>
        <v/>
      </c>
      <c r="G162" s="11">
        <f>IF(OR($A162="",G$1=""),"",IF(G$1=Справочники!$A$2,Товары!$K162,0)+SUMIFS(Приход!$D:$D,Приход!$B:$B,$A162,Приход!$I:$I,G$1)-SUMIFS(Расход!$D:$D,Расход!$B:$B,$A162,Расход!$I:$I,G$1))</f>
        <v/>
      </c>
      <c r="H162" s="11">
        <f>IF($A162="","",SUM(C162:G162))</f>
        <v/>
      </c>
    </row>
    <row r="163">
      <c r="A163">
        <f>IF(Товары!A163="","",Товары!A163)</f>
        <v/>
      </c>
      <c r="B163">
        <f>IF(Товары!B163="","",Товары!B163)</f>
        <v/>
      </c>
      <c r="C163" s="11">
        <f>IF(OR($A163="",C$1=""),"",IF(C$1=Справочники!$A$2,Товары!$K163,0)+SUMIFS(Приход!$D:$D,Приход!$B:$B,$A163,Приход!$I:$I,C$1)-SUMIFS(Расход!$D:$D,Расход!$B:$B,$A163,Расход!$I:$I,C$1))</f>
        <v/>
      </c>
      <c r="D163" s="11">
        <f>IF(OR($A163="",D$1=""),"",IF(D$1=Справочники!$A$2,Товары!$K163,0)+SUMIFS(Приход!$D:$D,Приход!$B:$B,$A163,Приход!$I:$I,D$1)-SUMIFS(Расход!$D:$D,Расход!$B:$B,$A163,Расход!$I:$I,D$1))</f>
        <v/>
      </c>
      <c r="E163" s="11">
        <f>IF(OR($A163="",E$1=""),"",IF(E$1=Справочники!$A$2,Товары!$K163,0)+SUMIFS(Приход!$D:$D,Приход!$B:$B,$A163,Приход!$I:$I,E$1)-SUMIFS(Расход!$D:$D,Расход!$B:$B,$A163,Расход!$I:$I,E$1))</f>
        <v/>
      </c>
      <c r="F163" s="11">
        <f>IF(OR($A163="",F$1=""),"",IF(F$1=Справочники!$A$2,Товары!$K163,0)+SUMIFS(Приход!$D:$D,Приход!$B:$B,$A163,Приход!$I:$I,F$1)-SUMIFS(Расход!$D:$D,Расход!$B:$B,$A163,Расход!$I:$I,F$1))</f>
        <v/>
      </c>
      <c r="G163" s="11">
        <f>IF(OR($A163="",G$1=""),"",IF(G$1=Справочники!$A$2,Товары!$K163,0)+SUMIFS(Приход!$D:$D,Приход!$B:$B,$A163,Приход!$I:$I,G$1)-SUMIFS(Расход!$D:$D,Расход!$B:$B,$A163,Расход!$I:$I,G$1))</f>
        <v/>
      </c>
      <c r="H163" s="11">
        <f>IF($A163="","",SUM(C163:G163))</f>
        <v/>
      </c>
    </row>
    <row r="164">
      <c r="A164">
        <f>IF(Товары!A164="","",Товары!A164)</f>
        <v/>
      </c>
      <c r="B164">
        <f>IF(Товары!B164="","",Товары!B164)</f>
        <v/>
      </c>
      <c r="C164" s="11">
        <f>IF(OR($A164="",C$1=""),"",IF(C$1=Справочники!$A$2,Товары!$K164,0)+SUMIFS(Приход!$D:$D,Приход!$B:$B,$A164,Приход!$I:$I,C$1)-SUMIFS(Расход!$D:$D,Расход!$B:$B,$A164,Расход!$I:$I,C$1))</f>
        <v/>
      </c>
      <c r="D164" s="11">
        <f>IF(OR($A164="",D$1=""),"",IF(D$1=Справочники!$A$2,Товары!$K164,0)+SUMIFS(Приход!$D:$D,Приход!$B:$B,$A164,Приход!$I:$I,D$1)-SUMIFS(Расход!$D:$D,Расход!$B:$B,$A164,Расход!$I:$I,D$1))</f>
        <v/>
      </c>
      <c r="E164" s="11">
        <f>IF(OR($A164="",E$1=""),"",IF(E$1=Справочники!$A$2,Товары!$K164,0)+SUMIFS(Приход!$D:$D,Приход!$B:$B,$A164,Приход!$I:$I,E$1)-SUMIFS(Расход!$D:$D,Расход!$B:$B,$A164,Расход!$I:$I,E$1))</f>
        <v/>
      </c>
      <c r="F164" s="11">
        <f>IF(OR($A164="",F$1=""),"",IF(F$1=Справочники!$A$2,Товары!$K164,0)+SUMIFS(Приход!$D:$D,Приход!$B:$B,$A164,Приход!$I:$I,F$1)-SUMIFS(Расход!$D:$D,Расход!$B:$B,$A164,Расход!$I:$I,F$1))</f>
        <v/>
      </c>
      <c r="G164" s="11">
        <f>IF(OR($A164="",G$1=""),"",IF(G$1=Справочники!$A$2,Товары!$K164,0)+SUMIFS(Приход!$D:$D,Приход!$B:$B,$A164,Приход!$I:$I,G$1)-SUMIFS(Расход!$D:$D,Расход!$B:$B,$A164,Расход!$I:$I,G$1))</f>
        <v/>
      </c>
      <c r="H164" s="11">
        <f>IF($A164="","",SUM(C164:G164))</f>
        <v/>
      </c>
    </row>
    <row r="165">
      <c r="A165">
        <f>IF(Товары!A165="","",Товары!A165)</f>
        <v/>
      </c>
      <c r="B165">
        <f>IF(Товары!B165="","",Товары!B165)</f>
        <v/>
      </c>
      <c r="C165" s="11">
        <f>IF(OR($A165="",C$1=""),"",IF(C$1=Справочники!$A$2,Товары!$K165,0)+SUMIFS(Приход!$D:$D,Приход!$B:$B,$A165,Приход!$I:$I,C$1)-SUMIFS(Расход!$D:$D,Расход!$B:$B,$A165,Расход!$I:$I,C$1))</f>
        <v/>
      </c>
      <c r="D165" s="11">
        <f>IF(OR($A165="",D$1=""),"",IF(D$1=Справочники!$A$2,Товары!$K165,0)+SUMIFS(Приход!$D:$D,Приход!$B:$B,$A165,Приход!$I:$I,D$1)-SUMIFS(Расход!$D:$D,Расход!$B:$B,$A165,Расход!$I:$I,D$1))</f>
        <v/>
      </c>
      <c r="E165" s="11">
        <f>IF(OR($A165="",E$1=""),"",IF(E$1=Справочники!$A$2,Товары!$K165,0)+SUMIFS(Приход!$D:$D,Приход!$B:$B,$A165,Приход!$I:$I,E$1)-SUMIFS(Расход!$D:$D,Расход!$B:$B,$A165,Расход!$I:$I,E$1))</f>
        <v/>
      </c>
      <c r="F165" s="11">
        <f>IF(OR($A165="",F$1=""),"",IF(F$1=Справочники!$A$2,Товары!$K165,0)+SUMIFS(Приход!$D:$D,Приход!$B:$B,$A165,Приход!$I:$I,F$1)-SUMIFS(Расход!$D:$D,Расход!$B:$B,$A165,Расход!$I:$I,F$1))</f>
        <v/>
      </c>
      <c r="G165" s="11">
        <f>IF(OR($A165="",G$1=""),"",IF(G$1=Справочники!$A$2,Товары!$K165,0)+SUMIFS(Приход!$D:$D,Приход!$B:$B,$A165,Приход!$I:$I,G$1)-SUMIFS(Расход!$D:$D,Расход!$B:$B,$A165,Расход!$I:$I,G$1))</f>
        <v/>
      </c>
      <c r="H165" s="11">
        <f>IF($A165="","",SUM(C165:G165))</f>
        <v/>
      </c>
    </row>
    <row r="166">
      <c r="A166">
        <f>IF(Товары!A166="","",Товары!A166)</f>
        <v/>
      </c>
      <c r="B166">
        <f>IF(Товары!B166="","",Товары!B166)</f>
        <v/>
      </c>
      <c r="C166" s="11">
        <f>IF(OR($A166="",C$1=""),"",IF(C$1=Справочники!$A$2,Товары!$K166,0)+SUMIFS(Приход!$D:$D,Приход!$B:$B,$A166,Приход!$I:$I,C$1)-SUMIFS(Расход!$D:$D,Расход!$B:$B,$A166,Расход!$I:$I,C$1))</f>
        <v/>
      </c>
      <c r="D166" s="11">
        <f>IF(OR($A166="",D$1=""),"",IF(D$1=Справочники!$A$2,Товары!$K166,0)+SUMIFS(Приход!$D:$D,Приход!$B:$B,$A166,Приход!$I:$I,D$1)-SUMIFS(Расход!$D:$D,Расход!$B:$B,$A166,Расход!$I:$I,D$1))</f>
        <v/>
      </c>
      <c r="E166" s="11">
        <f>IF(OR($A166="",E$1=""),"",IF(E$1=Справочники!$A$2,Товары!$K166,0)+SUMIFS(Приход!$D:$D,Приход!$B:$B,$A166,Приход!$I:$I,E$1)-SUMIFS(Расход!$D:$D,Расход!$B:$B,$A166,Расход!$I:$I,E$1))</f>
        <v/>
      </c>
      <c r="F166" s="11">
        <f>IF(OR($A166="",F$1=""),"",IF(F$1=Справочники!$A$2,Товары!$K166,0)+SUMIFS(Приход!$D:$D,Приход!$B:$B,$A166,Приход!$I:$I,F$1)-SUMIFS(Расход!$D:$D,Расход!$B:$B,$A166,Расход!$I:$I,F$1))</f>
        <v/>
      </c>
      <c r="G166" s="11">
        <f>IF(OR($A166="",G$1=""),"",IF(G$1=Справочники!$A$2,Товары!$K166,0)+SUMIFS(Приход!$D:$D,Приход!$B:$B,$A166,Приход!$I:$I,G$1)-SUMIFS(Расход!$D:$D,Расход!$B:$B,$A166,Расход!$I:$I,G$1))</f>
        <v/>
      </c>
      <c r="H166" s="11">
        <f>IF($A166="","",SUM(C166:G166))</f>
        <v/>
      </c>
    </row>
    <row r="167">
      <c r="A167">
        <f>IF(Товары!A167="","",Товары!A167)</f>
        <v/>
      </c>
      <c r="B167">
        <f>IF(Товары!B167="","",Товары!B167)</f>
        <v/>
      </c>
      <c r="C167" s="11">
        <f>IF(OR($A167="",C$1=""),"",IF(C$1=Справочники!$A$2,Товары!$K167,0)+SUMIFS(Приход!$D:$D,Приход!$B:$B,$A167,Приход!$I:$I,C$1)-SUMIFS(Расход!$D:$D,Расход!$B:$B,$A167,Расход!$I:$I,C$1))</f>
        <v/>
      </c>
      <c r="D167" s="11">
        <f>IF(OR($A167="",D$1=""),"",IF(D$1=Справочники!$A$2,Товары!$K167,0)+SUMIFS(Приход!$D:$D,Приход!$B:$B,$A167,Приход!$I:$I,D$1)-SUMIFS(Расход!$D:$D,Расход!$B:$B,$A167,Расход!$I:$I,D$1))</f>
        <v/>
      </c>
      <c r="E167" s="11">
        <f>IF(OR($A167="",E$1=""),"",IF(E$1=Справочники!$A$2,Товары!$K167,0)+SUMIFS(Приход!$D:$D,Приход!$B:$B,$A167,Приход!$I:$I,E$1)-SUMIFS(Расход!$D:$D,Расход!$B:$B,$A167,Расход!$I:$I,E$1))</f>
        <v/>
      </c>
      <c r="F167" s="11">
        <f>IF(OR($A167="",F$1=""),"",IF(F$1=Справочники!$A$2,Товары!$K167,0)+SUMIFS(Приход!$D:$D,Приход!$B:$B,$A167,Приход!$I:$I,F$1)-SUMIFS(Расход!$D:$D,Расход!$B:$B,$A167,Расход!$I:$I,F$1))</f>
        <v/>
      </c>
      <c r="G167" s="11">
        <f>IF(OR($A167="",G$1=""),"",IF(G$1=Справочники!$A$2,Товары!$K167,0)+SUMIFS(Приход!$D:$D,Приход!$B:$B,$A167,Приход!$I:$I,G$1)-SUMIFS(Расход!$D:$D,Расход!$B:$B,$A167,Расход!$I:$I,G$1))</f>
        <v/>
      </c>
      <c r="H167" s="11">
        <f>IF($A167="","",SUM(C167:G167))</f>
        <v/>
      </c>
    </row>
    <row r="168">
      <c r="A168">
        <f>IF(Товары!A168="","",Товары!A168)</f>
        <v/>
      </c>
      <c r="B168">
        <f>IF(Товары!B168="","",Товары!B168)</f>
        <v/>
      </c>
      <c r="C168" s="11">
        <f>IF(OR($A168="",C$1=""),"",IF(C$1=Справочники!$A$2,Товары!$K168,0)+SUMIFS(Приход!$D:$D,Приход!$B:$B,$A168,Приход!$I:$I,C$1)-SUMIFS(Расход!$D:$D,Расход!$B:$B,$A168,Расход!$I:$I,C$1))</f>
        <v/>
      </c>
      <c r="D168" s="11">
        <f>IF(OR($A168="",D$1=""),"",IF(D$1=Справочники!$A$2,Товары!$K168,0)+SUMIFS(Приход!$D:$D,Приход!$B:$B,$A168,Приход!$I:$I,D$1)-SUMIFS(Расход!$D:$D,Расход!$B:$B,$A168,Расход!$I:$I,D$1))</f>
        <v/>
      </c>
      <c r="E168" s="11">
        <f>IF(OR($A168="",E$1=""),"",IF(E$1=Справочники!$A$2,Товары!$K168,0)+SUMIFS(Приход!$D:$D,Приход!$B:$B,$A168,Приход!$I:$I,E$1)-SUMIFS(Расход!$D:$D,Расход!$B:$B,$A168,Расход!$I:$I,E$1))</f>
        <v/>
      </c>
      <c r="F168" s="11">
        <f>IF(OR($A168="",F$1=""),"",IF(F$1=Справочники!$A$2,Товары!$K168,0)+SUMIFS(Приход!$D:$D,Приход!$B:$B,$A168,Приход!$I:$I,F$1)-SUMIFS(Расход!$D:$D,Расход!$B:$B,$A168,Расход!$I:$I,F$1))</f>
        <v/>
      </c>
      <c r="G168" s="11">
        <f>IF(OR($A168="",G$1=""),"",IF(G$1=Справочники!$A$2,Товары!$K168,0)+SUMIFS(Приход!$D:$D,Приход!$B:$B,$A168,Приход!$I:$I,G$1)-SUMIFS(Расход!$D:$D,Расход!$B:$B,$A168,Расход!$I:$I,G$1))</f>
        <v/>
      </c>
      <c r="H168" s="11">
        <f>IF($A168="","",SUM(C168:G168))</f>
        <v/>
      </c>
    </row>
    <row r="169">
      <c r="A169">
        <f>IF(Товары!A169="","",Товары!A169)</f>
        <v/>
      </c>
      <c r="B169">
        <f>IF(Товары!B169="","",Товары!B169)</f>
        <v/>
      </c>
      <c r="C169" s="11">
        <f>IF(OR($A169="",C$1=""),"",IF(C$1=Справочники!$A$2,Товары!$K169,0)+SUMIFS(Приход!$D:$D,Приход!$B:$B,$A169,Приход!$I:$I,C$1)-SUMIFS(Расход!$D:$D,Расход!$B:$B,$A169,Расход!$I:$I,C$1))</f>
        <v/>
      </c>
      <c r="D169" s="11">
        <f>IF(OR($A169="",D$1=""),"",IF(D$1=Справочники!$A$2,Товары!$K169,0)+SUMIFS(Приход!$D:$D,Приход!$B:$B,$A169,Приход!$I:$I,D$1)-SUMIFS(Расход!$D:$D,Расход!$B:$B,$A169,Расход!$I:$I,D$1))</f>
        <v/>
      </c>
      <c r="E169" s="11">
        <f>IF(OR($A169="",E$1=""),"",IF(E$1=Справочники!$A$2,Товары!$K169,0)+SUMIFS(Приход!$D:$D,Приход!$B:$B,$A169,Приход!$I:$I,E$1)-SUMIFS(Расход!$D:$D,Расход!$B:$B,$A169,Расход!$I:$I,E$1))</f>
        <v/>
      </c>
      <c r="F169" s="11">
        <f>IF(OR($A169="",F$1=""),"",IF(F$1=Справочники!$A$2,Товары!$K169,0)+SUMIFS(Приход!$D:$D,Приход!$B:$B,$A169,Приход!$I:$I,F$1)-SUMIFS(Расход!$D:$D,Расход!$B:$B,$A169,Расход!$I:$I,F$1))</f>
        <v/>
      </c>
      <c r="G169" s="11">
        <f>IF(OR($A169="",G$1=""),"",IF(G$1=Справочники!$A$2,Товары!$K169,0)+SUMIFS(Приход!$D:$D,Приход!$B:$B,$A169,Приход!$I:$I,G$1)-SUMIFS(Расход!$D:$D,Расход!$B:$B,$A169,Расход!$I:$I,G$1))</f>
        <v/>
      </c>
      <c r="H169" s="11">
        <f>IF($A169="","",SUM(C169:G169))</f>
        <v/>
      </c>
    </row>
    <row r="170">
      <c r="A170">
        <f>IF(Товары!A170="","",Товары!A170)</f>
        <v/>
      </c>
      <c r="B170">
        <f>IF(Товары!B170="","",Товары!B170)</f>
        <v/>
      </c>
      <c r="C170" s="11">
        <f>IF(OR($A170="",C$1=""),"",IF(C$1=Справочники!$A$2,Товары!$K170,0)+SUMIFS(Приход!$D:$D,Приход!$B:$B,$A170,Приход!$I:$I,C$1)-SUMIFS(Расход!$D:$D,Расход!$B:$B,$A170,Расход!$I:$I,C$1))</f>
        <v/>
      </c>
      <c r="D170" s="11">
        <f>IF(OR($A170="",D$1=""),"",IF(D$1=Справочники!$A$2,Товары!$K170,0)+SUMIFS(Приход!$D:$D,Приход!$B:$B,$A170,Приход!$I:$I,D$1)-SUMIFS(Расход!$D:$D,Расход!$B:$B,$A170,Расход!$I:$I,D$1))</f>
        <v/>
      </c>
      <c r="E170" s="11">
        <f>IF(OR($A170="",E$1=""),"",IF(E$1=Справочники!$A$2,Товары!$K170,0)+SUMIFS(Приход!$D:$D,Приход!$B:$B,$A170,Приход!$I:$I,E$1)-SUMIFS(Расход!$D:$D,Расход!$B:$B,$A170,Расход!$I:$I,E$1))</f>
        <v/>
      </c>
      <c r="F170" s="11">
        <f>IF(OR($A170="",F$1=""),"",IF(F$1=Справочники!$A$2,Товары!$K170,0)+SUMIFS(Приход!$D:$D,Приход!$B:$B,$A170,Приход!$I:$I,F$1)-SUMIFS(Расход!$D:$D,Расход!$B:$B,$A170,Расход!$I:$I,F$1))</f>
        <v/>
      </c>
      <c r="G170" s="11">
        <f>IF(OR($A170="",G$1=""),"",IF(G$1=Справочники!$A$2,Товары!$K170,0)+SUMIFS(Приход!$D:$D,Приход!$B:$B,$A170,Приход!$I:$I,G$1)-SUMIFS(Расход!$D:$D,Расход!$B:$B,$A170,Расход!$I:$I,G$1))</f>
        <v/>
      </c>
      <c r="H170" s="11">
        <f>IF($A170="","",SUM(C170:G170))</f>
        <v/>
      </c>
    </row>
    <row r="171">
      <c r="A171">
        <f>IF(Товары!A171="","",Товары!A171)</f>
        <v/>
      </c>
      <c r="B171">
        <f>IF(Товары!B171="","",Товары!B171)</f>
        <v/>
      </c>
      <c r="C171" s="11">
        <f>IF(OR($A171="",C$1=""),"",IF(C$1=Справочники!$A$2,Товары!$K171,0)+SUMIFS(Приход!$D:$D,Приход!$B:$B,$A171,Приход!$I:$I,C$1)-SUMIFS(Расход!$D:$D,Расход!$B:$B,$A171,Расход!$I:$I,C$1))</f>
        <v/>
      </c>
      <c r="D171" s="11">
        <f>IF(OR($A171="",D$1=""),"",IF(D$1=Справочники!$A$2,Товары!$K171,0)+SUMIFS(Приход!$D:$D,Приход!$B:$B,$A171,Приход!$I:$I,D$1)-SUMIFS(Расход!$D:$D,Расход!$B:$B,$A171,Расход!$I:$I,D$1))</f>
        <v/>
      </c>
      <c r="E171" s="11">
        <f>IF(OR($A171="",E$1=""),"",IF(E$1=Справочники!$A$2,Товары!$K171,0)+SUMIFS(Приход!$D:$D,Приход!$B:$B,$A171,Приход!$I:$I,E$1)-SUMIFS(Расход!$D:$D,Расход!$B:$B,$A171,Расход!$I:$I,E$1))</f>
        <v/>
      </c>
      <c r="F171" s="11">
        <f>IF(OR($A171="",F$1=""),"",IF(F$1=Справочники!$A$2,Товары!$K171,0)+SUMIFS(Приход!$D:$D,Приход!$B:$B,$A171,Приход!$I:$I,F$1)-SUMIFS(Расход!$D:$D,Расход!$B:$B,$A171,Расход!$I:$I,F$1))</f>
        <v/>
      </c>
      <c r="G171" s="11">
        <f>IF(OR($A171="",G$1=""),"",IF(G$1=Справочники!$A$2,Товары!$K171,0)+SUMIFS(Приход!$D:$D,Приход!$B:$B,$A171,Приход!$I:$I,G$1)-SUMIFS(Расход!$D:$D,Расход!$B:$B,$A171,Расход!$I:$I,G$1))</f>
        <v/>
      </c>
      <c r="H171" s="11">
        <f>IF($A171="","",SUM(C171:G171))</f>
        <v/>
      </c>
    </row>
    <row r="172">
      <c r="A172">
        <f>IF(Товары!A172="","",Товары!A172)</f>
        <v/>
      </c>
      <c r="B172">
        <f>IF(Товары!B172="","",Товары!B172)</f>
        <v/>
      </c>
      <c r="C172" s="11">
        <f>IF(OR($A172="",C$1=""),"",IF(C$1=Справочники!$A$2,Товары!$K172,0)+SUMIFS(Приход!$D:$D,Приход!$B:$B,$A172,Приход!$I:$I,C$1)-SUMIFS(Расход!$D:$D,Расход!$B:$B,$A172,Расход!$I:$I,C$1))</f>
        <v/>
      </c>
      <c r="D172" s="11">
        <f>IF(OR($A172="",D$1=""),"",IF(D$1=Справочники!$A$2,Товары!$K172,0)+SUMIFS(Приход!$D:$D,Приход!$B:$B,$A172,Приход!$I:$I,D$1)-SUMIFS(Расход!$D:$D,Расход!$B:$B,$A172,Расход!$I:$I,D$1))</f>
        <v/>
      </c>
      <c r="E172" s="11">
        <f>IF(OR($A172="",E$1=""),"",IF(E$1=Справочники!$A$2,Товары!$K172,0)+SUMIFS(Приход!$D:$D,Приход!$B:$B,$A172,Приход!$I:$I,E$1)-SUMIFS(Расход!$D:$D,Расход!$B:$B,$A172,Расход!$I:$I,E$1))</f>
        <v/>
      </c>
      <c r="F172" s="11">
        <f>IF(OR($A172="",F$1=""),"",IF(F$1=Справочники!$A$2,Товары!$K172,0)+SUMIFS(Приход!$D:$D,Приход!$B:$B,$A172,Приход!$I:$I,F$1)-SUMIFS(Расход!$D:$D,Расход!$B:$B,$A172,Расход!$I:$I,F$1))</f>
        <v/>
      </c>
      <c r="G172" s="11">
        <f>IF(OR($A172="",G$1=""),"",IF(G$1=Справочники!$A$2,Товары!$K172,0)+SUMIFS(Приход!$D:$D,Приход!$B:$B,$A172,Приход!$I:$I,G$1)-SUMIFS(Расход!$D:$D,Расход!$B:$B,$A172,Расход!$I:$I,G$1))</f>
        <v/>
      </c>
      <c r="H172" s="11">
        <f>IF($A172="","",SUM(C172:G172))</f>
        <v/>
      </c>
    </row>
    <row r="173">
      <c r="A173">
        <f>IF(Товары!A173="","",Товары!A173)</f>
        <v/>
      </c>
      <c r="B173">
        <f>IF(Товары!B173="","",Товары!B173)</f>
        <v/>
      </c>
      <c r="C173" s="11">
        <f>IF(OR($A173="",C$1=""),"",IF(C$1=Справочники!$A$2,Товары!$K173,0)+SUMIFS(Приход!$D:$D,Приход!$B:$B,$A173,Приход!$I:$I,C$1)-SUMIFS(Расход!$D:$D,Расход!$B:$B,$A173,Расход!$I:$I,C$1))</f>
        <v/>
      </c>
      <c r="D173" s="11">
        <f>IF(OR($A173="",D$1=""),"",IF(D$1=Справочники!$A$2,Товары!$K173,0)+SUMIFS(Приход!$D:$D,Приход!$B:$B,$A173,Приход!$I:$I,D$1)-SUMIFS(Расход!$D:$D,Расход!$B:$B,$A173,Расход!$I:$I,D$1))</f>
        <v/>
      </c>
      <c r="E173" s="11">
        <f>IF(OR($A173="",E$1=""),"",IF(E$1=Справочники!$A$2,Товары!$K173,0)+SUMIFS(Приход!$D:$D,Приход!$B:$B,$A173,Приход!$I:$I,E$1)-SUMIFS(Расход!$D:$D,Расход!$B:$B,$A173,Расход!$I:$I,E$1))</f>
        <v/>
      </c>
      <c r="F173" s="11">
        <f>IF(OR($A173="",F$1=""),"",IF(F$1=Справочники!$A$2,Товары!$K173,0)+SUMIFS(Приход!$D:$D,Приход!$B:$B,$A173,Приход!$I:$I,F$1)-SUMIFS(Расход!$D:$D,Расход!$B:$B,$A173,Расход!$I:$I,F$1))</f>
        <v/>
      </c>
      <c r="G173" s="11">
        <f>IF(OR($A173="",G$1=""),"",IF(G$1=Справочники!$A$2,Товары!$K173,0)+SUMIFS(Приход!$D:$D,Приход!$B:$B,$A173,Приход!$I:$I,G$1)-SUMIFS(Расход!$D:$D,Расход!$B:$B,$A173,Расход!$I:$I,G$1))</f>
        <v/>
      </c>
      <c r="H173" s="11">
        <f>IF($A173="","",SUM(C173:G173))</f>
        <v/>
      </c>
    </row>
    <row r="174">
      <c r="A174">
        <f>IF(Товары!A174="","",Товары!A174)</f>
        <v/>
      </c>
      <c r="B174">
        <f>IF(Товары!B174="","",Товары!B174)</f>
        <v/>
      </c>
      <c r="C174" s="11">
        <f>IF(OR($A174="",C$1=""),"",IF(C$1=Справочники!$A$2,Товары!$K174,0)+SUMIFS(Приход!$D:$D,Приход!$B:$B,$A174,Приход!$I:$I,C$1)-SUMIFS(Расход!$D:$D,Расход!$B:$B,$A174,Расход!$I:$I,C$1))</f>
        <v/>
      </c>
      <c r="D174" s="11">
        <f>IF(OR($A174="",D$1=""),"",IF(D$1=Справочники!$A$2,Товары!$K174,0)+SUMIFS(Приход!$D:$D,Приход!$B:$B,$A174,Приход!$I:$I,D$1)-SUMIFS(Расход!$D:$D,Расход!$B:$B,$A174,Расход!$I:$I,D$1))</f>
        <v/>
      </c>
      <c r="E174" s="11">
        <f>IF(OR($A174="",E$1=""),"",IF(E$1=Справочники!$A$2,Товары!$K174,0)+SUMIFS(Приход!$D:$D,Приход!$B:$B,$A174,Приход!$I:$I,E$1)-SUMIFS(Расход!$D:$D,Расход!$B:$B,$A174,Расход!$I:$I,E$1))</f>
        <v/>
      </c>
      <c r="F174" s="11">
        <f>IF(OR($A174="",F$1=""),"",IF(F$1=Справочники!$A$2,Товары!$K174,0)+SUMIFS(Приход!$D:$D,Приход!$B:$B,$A174,Приход!$I:$I,F$1)-SUMIFS(Расход!$D:$D,Расход!$B:$B,$A174,Расход!$I:$I,F$1))</f>
        <v/>
      </c>
      <c r="G174" s="11">
        <f>IF(OR($A174="",G$1=""),"",IF(G$1=Справочники!$A$2,Товары!$K174,0)+SUMIFS(Приход!$D:$D,Приход!$B:$B,$A174,Приход!$I:$I,G$1)-SUMIFS(Расход!$D:$D,Расход!$B:$B,$A174,Расход!$I:$I,G$1))</f>
        <v/>
      </c>
      <c r="H174" s="11">
        <f>IF($A174="","",SUM(C174:G174))</f>
        <v/>
      </c>
    </row>
    <row r="175">
      <c r="A175">
        <f>IF(Товары!A175="","",Товары!A175)</f>
        <v/>
      </c>
      <c r="B175">
        <f>IF(Товары!B175="","",Товары!B175)</f>
        <v/>
      </c>
      <c r="C175" s="11">
        <f>IF(OR($A175="",C$1=""),"",IF(C$1=Справочники!$A$2,Товары!$K175,0)+SUMIFS(Приход!$D:$D,Приход!$B:$B,$A175,Приход!$I:$I,C$1)-SUMIFS(Расход!$D:$D,Расход!$B:$B,$A175,Расход!$I:$I,C$1))</f>
        <v/>
      </c>
      <c r="D175" s="11">
        <f>IF(OR($A175="",D$1=""),"",IF(D$1=Справочники!$A$2,Товары!$K175,0)+SUMIFS(Приход!$D:$D,Приход!$B:$B,$A175,Приход!$I:$I,D$1)-SUMIFS(Расход!$D:$D,Расход!$B:$B,$A175,Расход!$I:$I,D$1))</f>
        <v/>
      </c>
      <c r="E175" s="11">
        <f>IF(OR($A175="",E$1=""),"",IF(E$1=Справочники!$A$2,Товары!$K175,0)+SUMIFS(Приход!$D:$D,Приход!$B:$B,$A175,Приход!$I:$I,E$1)-SUMIFS(Расход!$D:$D,Расход!$B:$B,$A175,Расход!$I:$I,E$1))</f>
        <v/>
      </c>
      <c r="F175" s="11">
        <f>IF(OR($A175="",F$1=""),"",IF(F$1=Справочники!$A$2,Товары!$K175,0)+SUMIFS(Приход!$D:$D,Приход!$B:$B,$A175,Приход!$I:$I,F$1)-SUMIFS(Расход!$D:$D,Расход!$B:$B,$A175,Расход!$I:$I,F$1))</f>
        <v/>
      </c>
      <c r="G175" s="11">
        <f>IF(OR($A175="",G$1=""),"",IF(G$1=Справочники!$A$2,Товары!$K175,0)+SUMIFS(Приход!$D:$D,Приход!$B:$B,$A175,Приход!$I:$I,G$1)-SUMIFS(Расход!$D:$D,Расход!$B:$B,$A175,Расход!$I:$I,G$1))</f>
        <v/>
      </c>
      <c r="H175" s="11">
        <f>IF($A175="","",SUM(C175:G175))</f>
        <v/>
      </c>
    </row>
    <row r="176">
      <c r="A176">
        <f>IF(Товары!A176="","",Товары!A176)</f>
        <v/>
      </c>
      <c r="B176">
        <f>IF(Товары!B176="","",Товары!B176)</f>
        <v/>
      </c>
      <c r="C176" s="11">
        <f>IF(OR($A176="",C$1=""),"",IF(C$1=Справочники!$A$2,Товары!$K176,0)+SUMIFS(Приход!$D:$D,Приход!$B:$B,$A176,Приход!$I:$I,C$1)-SUMIFS(Расход!$D:$D,Расход!$B:$B,$A176,Расход!$I:$I,C$1))</f>
        <v/>
      </c>
      <c r="D176" s="11">
        <f>IF(OR($A176="",D$1=""),"",IF(D$1=Справочники!$A$2,Товары!$K176,0)+SUMIFS(Приход!$D:$D,Приход!$B:$B,$A176,Приход!$I:$I,D$1)-SUMIFS(Расход!$D:$D,Расход!$B:$B,$A176,Расход!$I:$I,D$1))</f>
        <v/>
      </c>
      <c r="E176" s="11">
        <f>IF(OR($A176="",E$1=""),"",IF(E$1=Справочники!$A$2,Товары!$K176,0)+SUMIFS(Приход!$D:$D,Приход!$B:$B,$A176,Приход!$I:$I,E$1)-SUMIFS(Расход!$D:$D,Расход!$B:$B,$A176,Расход!$I:$I,E$1))</f>
        <v/>
      </c>
      <c r="F176" s="11">
        <f>IF(OR($A176="",F$1=""),"",IF(F$1=Справочники!$A$2,Товары!$K176,0)+SUMIFS(Приход!$D:$D,Приход!$B:$B,$A176,Приход!$I:$I,F$1)-SUMIFS(Расход!$D:$D,Расход!$B:$B,$A176,Расход!$I:$I,F$1))</f>
        <v/>
      </c>
      <c r="G176" s="11">
        <f>IF(OR($A176="",G$1=""),"",IF(G$1=Справочники!$A$2,Товары!$K176,0)+SUMIFS(Приход!$D:$D,Приход!$B:$B,$A176,Приход!$I:$I,G$1)-SUMIFS(Расход!$D:$D,Расход!$B:$B,$A176,Расход!$I:$I,G$1))</f>
        <v/>
      </c>
      <c r="H176" s="11">
        <f>IF($A176="","",SUM(C176:G176))</f>
        <v/>
      </c>
    </row>
    <row r="177">
      <c r="A177">
        <f>IF(Товары!A177="","",Товары!A177)</f>
        <v/>
      </c>
      <c r="B177">
        <f>IF(Товары!B177="","",Товары!B177)</f>
        <v/>
      </c>
      <c r="C177" s="11">
        <f>IF(OR($A177="",C$1=""),"",IF(C$1=Справочники!$A$2,Товары!$K177,0)+SUMIFS(Приход!$D:$D,Приход!$B:$B,$A177,Приход!$I:$I,C$1)-SUMIFS(Расход!$D:$D,Расход!$B:$B,$A177,Расход!$I:$I,C$1))</f>
        <v/>
      </c>
      <c r="D177" s="11">
        <f>IF(OR($A177="",D$1=""),"",IF(D$1=Справочники!$A$2,Товары!$K177,0)+SUMIFS(Приход!$D:$D,Приход!$B:$B,$A177,Приход!$I:$I,D$1)-SUMIFS(Расход!$D:$D,Расход!$B:$B,$A177,Расход!$I:$I,D$1))</f>
        <v/>
      </c>
      <c r="E177" s="11">
        <f>IF(OR($A177="",E$1=""),"",IF(E$1=Справочники!$A$2,Товары!$K177,0)+SUMIFS(Приход!$D:$D,Приход!$B:$B,$A177,Приход!$I:$I,E$1)-SUMIFS(Расход!$D:$D,Расход!$B:$B,$A177,Расход!$I:$I,E$1))</f>
        <v/>
      </c>
      <c r="F177" s="11">
        <f>IF(OR($A177="",F$1=""),"",IF(F$1=Справочники!$A$2,Товары!$K177,0)+SUMIFS(Приход!$D:$D,Приход!$B:$B,$A177,Приход!$I:$I,F$1)-SUMIFS(Расход!$D:$D,Расход!$B:$B,$A177,Расход!$I:$I,F$1))</f>
        <v/>
      </c>
      <c r="G177" s="11">
        <f>IF(OR($A177="",G$1=""),"",IF(G$1=Справочники!$A$2,Товары!$K177,0)+SUMIFS(Приход!$D:$D,Приход!$B:$B,$A177,Приход!$I:$I,G$1)-SUMIFS(Расход!$D:$D,Расход!$B:$B,$A177,Расход!$I:$I,G$1))</f>
        <v/>
      </c>
      <c r="H177" s="11">
        <f>IF($A177="","",SUM(C177:G177))</f>
        <v/>
      </c>
    </row>
    <row r="178">
      <c r="A178">
        <f>IF(Товары!A178="","",Товары!A178)</f>
        <v/>
      </c>
      <c r="B178">
        <f>IF(Товары!B178="","",Товары!B178)</f>
        <v/>
      </c>
      <c r="C178" s="11">
        <f>IF(OR($A178="",C$1=""),"",IF(C$1=Справочники!$A$2,Товары!$K178,0)+SUMIFS(Приход!$D:$D,Приход!$B:$B,$A178,Приход!$I:$I,C$1)-SUMIFS(Расход!$D:$D,Расход!$B:$B,$A178,Расход!$I:$I,C$1))</f>
        <v/>
      </c>
      <c r="D178" s="11">
        <f>IF(OR($A178="",D$1=""),"",IF(D$1=Справочники!$A$2,Товары!$K178,0)+SUMIFS(Приход!$D:$D,Приход!$B:$B,$A178,Приход!$I:$I,D$1)-SUMIFS(Расход!$D:$D,Расход!$B:$B,$A178,Расход!$I:$I,D$1))</f>
        <v/>
      </c>
      <c r="E178" s="11">
        <f>IF(OR($A178="",E$1=""),"",IF(E$1=Справочники!$A$2,Товары!$K178,0)+SUMIFS(Приход!$D:$D,Приход!$B:$B,$A178,Приход!$I:$I,E$1)-SUMIFS(Расход!$D:$D,Расход!$B:$B,$A178,Расход!$I:$I,E$1))</f>
        <v/>
      </c>
      <c r="F178" s="11">
        <f>IF(OR($A178="",F$1=""),"",IF(F$1=Справочники!$A$2,Товары!$K178,0)+SUMIFS(Приход!$D:$D,Приход!$B:$B,$A178,Приход!$I:$I,F$1)-SUMIFS(Расход!$D:$D,Расход!$B:$B,$A178,Расход!$I:$I,F$1))</f>
        <v/>
      </c>
      <c r="G178" s="11">
        <f>IF(OR($A178="",G$1=""),"",IF(G$1=Справочники!$A$2,Товары!$K178,0)+SUMIFS(Приход!$D:$D,Приход!$B:$B,$A178,Приход!$I:$I,G$1)-SUMIFS(Расход!$D:$D,Расход!$B:$B,$A178,Расход!$I:$I,G$1))</f>
        <v/>
      </c>
      <c r="H178" s="11">
        <f>IF($A178="","",SUM(C178:G178))</f>
        <v/>
      </c>
    </row>
    <row r="179">
      <c r="A179">
        <f>IF(Товары!A179="","",Товары!A179)</f>
        <v/>
      </c>
      <c r="B179">
        <f>IF(Товары!B179="","",Товары!B179)</f>
        <v/>
      </c>
      <c r="C179" s="11">
        <f>IF(OR($A179="",C$1=""),"",IF(C$1=Справочники!$A$2,Товары!$K179,0)+SUMIFS(Приход!$D:$D,Приход!$B:$B,$A179,Приход!$I:$I,C$1)-SUMIFS(Расход!$D:$D,Расход!$B:$B,$A179,Расход!$I:$I,C$1))</f>
        <v/>
      </c>
      <c r="D179" s="11">
        <f>IF(OR($A179="",D$1=""),"",IF(D$1=Справочники!$A$2,Товары!$K179,0)+SUMIFS(Приход!$D:$D,Приход!$B:$B,$A179,Приход!$I:$I,D$1)-SUMIFS(Расход!$D:$D,Расход!$B:$B,$A179,Расход!$I:$I,D$1))</f>
        <v/>
      </c>
      <c r="E179" s="11">
        <f>IF(OR($A179="",E$1=""),"",IF(E$1=Справочники!$A$2,Товары!$K179,0)+SUMIFS(Приход!$D:$D,Приход!$B:$B,$A179,Приход!$I:$I,E$1)-SUMIFS(Расход!$D:$D,Расход!$B:$B,$A179,Расход!$I:$I,E$1))</f>
        <v/>
      </c>
      <c r="F179" s="11">
        <f>IF(OR($A179="",F$1=""),"",IF(F$1=Справочники!$A$2,Товары!$K179,0)+SUMIFS(Приход!$D:$D,Приход!$B:$B,$A179,Приход!$I:$I,F$1)-SUMIFS(Расход!$D:$D,Расход!$B:$B,$A179,Расход!$I:$I,F$1))</f>
        <v/>
      </c>
      <c r="G179" s="11">
        <f>IF(OR($A179="",G$1=""),"",IF(G$1=Справочники!$A$2,Товары!$K179,0)+SUMIFS(Приход!$D:$D,Приход!$B:$B,$A179,Приход!$I:$I,G$1)-SUMIFS(Расход!$D:$D,Расход!$B:$B,$A179,Расход!$I:$I,G$1))</f>
        <v/>
      </c>
      <c r="H179" s="11">
        <f>IF($A179="","",SUM(C179:G179))</f>
        <v/>
      </c>
    </row>
    <row r="180">
      <c r="A180">
        <f>IF(Товары!A180="","",Товары!A180)</f>
        <v/>
      </c>
      <c r="B180">
        <f>IF(Товары!B180="","",Товары!B180)</f>
        <v/>
      </c>
      <c r="C180" s="11">
        <f>IF(OR($A180="",C$1=""),"",IF(C$1=Справочники!$A$2,Товары!$K180,0)+SUMIFS(Приход!$D:$D,Приход!$B:$B,$A180,Приход!$I:$I,C$1)-SUMIFS(Расход!$D:$D,Расход!$B:$B,$A180,Расход!$I:$I,C$1))</f>
        <v/>
      </c>
      <c r="D180" s="11">
        <f>IF(OR($A180="",D$1=""),"",IF(D$1=Справочники!$A$2,Товары!$K180,0)+SUMIFS(Приход!$D:$D,Приход!$B:$B,$A180,Приход!$I:$I,D$1)-SUMIFS(Расход!$D:$D,Расход!$B:$B,$A180,Расход!$I:$I,D$1))</f>
        <v/>
      </c>
      <c r="E180" s="11">
        <f>IF(OR($A180="",E$1=""),"",IF(E$1=Справочники!$A$2,Товары!$K180,0)+SUMIFS(Приход!$D:$D,Приход!$B:$B,$A180,Приход!$I:$I,E$1)-SUMIFS(Расход!$D:$D,Расход!$B:$B,$A180,Расход!$I:$I,E$1))</f>
        <v/>
      </c>
      <c r="F180" s="11">
        <f>IF(OR($A180="",F$1=""),"",IF(F$1=Справочники!$A$2,Товары!$K180,0)+SUMIFS(Приход!$D:$D,Приход!$B:$B,$A180,Приход!$I:$I,F$1)-SUMIFS(Расход!$D:$D,Расход!$B:$B,$A180,Расход!$I:$I,F$1))</f>
        <v/>
      </c>
      <c r="G180" s="11">
        <f>IF(OR($A180="",G$1=""),"",IF(G$1=Справочники!$A$2,Товары!$K180,0)+SUMIFS(Приход!$D:$D,Приход!$B:$B,$A180,Приход!$I:$I,G$1)-SUMIFS(Расход!$D:$D,Расход!$B:$B,$A180,Расход!$I:$I,G$1))</f>
        <v/>
      </c>
      <c r="H180" s="11">
        <f>IF($A180="","",SUM(C180:G180))</f>
        <v/>
      </c>
    </row>
    <row r="181">
      <c r="A181">
        <f>IF(Товары!A181="","",Товары!A181)</f>
        <v/>
      </c>
      <c r="B181">
        <f>IF(Товары!B181="","",Товары!B181)</f>
        <v/>
      </c>
      <c r="C181" s="11">
        <f>IF(OR($A181="",C$1=""),"",IF(C$1=Справочники!$A$2,Товары!$K181,0)+SUMIFS(Приход!$D:$D,Приход!$B:$B,$A181,Приход!$I:$I,C$1)-SUMIFS(Расход!$D:$D,Расход!$B:$B,$A181,Расход!$I:$I,C$1))</f>
        <v/>
      </c>
      <c r="D181" s="11">
        <f>IF(OR($A181="",D$1=""),"",IF(D$1=Справочники!$A$2,Товары!$K181,0)+SUMIFS(Приход!$D:$D,Приход!$B:$B,$A181,Приход!$I:$I,D$1)-SUMIFS(Расход!$D:$D,Расход!$B:$B,$A181,Расход!$I:$I,D$1))</f>
        <v/>
      </c>
      <c r="E181" s="11">
        <f>IF(OR($A181="",E$1=""),"",IF(E$1=Справочники!$A$2,Товары!$K181,0)+SUMIFS(Приход!$D:$D,Приход!$B:$B,$A181,Приход!$I:$I,E$1)-SUMIFS(Расход!$D:$D,Расход!$B:$B,$A181,Расход!$I:$I,E$1))</f>
        <v/>
      </c>
      <c r="F181" s="11">
        <f>IF(OR($A181="",F$1=""),"",IF(F$1=Справочники!$A$2,Товары!$K181,0)+SUMIFS(Приход!$D:$D,Приход!$B:$B,$A181,Приход!$I:$I,F$1)-SUMIFS(Расход!$D:$D,Расход!$B:$B,$A181,Расход!$I:$I,F$1))</f>
        <v/>
      </c>
      <c r="G181" s="11">
        <f>IF(OR($A181="",G$1=""),"",IF(G$1=Справочники!$A$2,Товары!$K181,0)+SUMIFS(Приход!$D:$D,Приход!$B:$B,$A181,Приход!$I:$I,G$1)-SUMIFS(Расход!$D:$D,Расход!$B:$B,$A181,Расход!$I:$I,G$1))</f>
        <v/>
      </c>
      <c r="H181" s="11">
        <f>IF($A181="","",SUM(C181:G181))</f>
        <v/>
      </c>
    </row>
    <row r="182">
      <c r="A182">
        <f>IF(Товары!A182="","",Товары!A182)</f>
        <v/>
      </c>
      <c r="B182">
        <f>IF(Товары!B182="","",Товары!B182)</f>
        <v/>
      </c>
      <c r="C182" s="11">
        <f>IF(OR($A182="",C$1=""),"",IF(C$1=Справочники!$A$2,Товары!$K182,0)+SUMIFS(Приход!$D:$D,Приход!$B:$B,$A182,Приход!$I:$I,C$1)-SUMIFS(Расход!$D:$D,Расход!$B:$B,$A182,Расход!$I:$I,C$1))</f>
        <v/>
      </c>
      <c r="D182" s="11">
        <f>IF(OR($A182="",D$1=""),"",IF(D$1=Справочники!$A$2,Товары!$K182,0)+SUMIFS(Приход!$D:$D,Приход!$B:$B,$A182,Приход!$I:$I,D$1)-SUMIFS(Расход!$D:$D,Расход!$B:$B,$A182,Расход!$I:$I,D$1))</f>
        <v/>
      </c>
      <c r="E182" s="11">
        <f>IF(OR($A182="",E$1=""),"",IF(E$1=Справочники!$A$2,Товары!$K182,0)+SUMIFS(Приход!$D:$D,Приход!$B:$B,$A182,Приход!$I:$I,E$1)-SUMIFS(Расход!$D:$D,Расход!$B:$B,$A182,Расход!$I:$I,E$1))</f>
        <v/>
      </c>
      <c r="F182" s="11">
        <f>IF(OR($A182="",F$1=""),"",IF(F$1=Справочники!$A$2,Товары!$K182,0)+SUMIFS(Приход!$D:$D,Приход!$B:$B,$A182,Приход!$I:$I,F$1)-SUMIFS(Расход!$D:$D,Расход!$B:$B,$A182,Расход!$I:$I,F$1))</f>
        <v/>
      </c>
      <c r="G182" s="11">
        <f>IF(OR($A182="",G$1=""),"",IF(G$1=Справочники!$A$2,Товары!$K182,0)+SUMIFS(Приход!$D:$D,Приход!$B:$B,$A182,Приход!$I:$I,G$1)-SUMIFS(Расход!$D:$D,Расход!$B:$B,$A182,Расход!$I:$I,G$1))</f>
        <v/>
      </c>
      <c r="H182" s="11">
        <f>IF($A182="","",SUM(C182:G182))</f>
        <v/>
      </c>
    </row>
    <row r="183">
      <c r="A183">
        <f>IF(Товары!A183="","",Товары!A183)</f>
        <v/>
      </c>
      <c r="B183">
        <f>IF(Товары!B183="","",Товары!B183)</f>
        <v/>
      </c>
      <c r="C183" s="11">
        <f>IF(OR($A183="",C$1=""),"",IF(C$1=Справочники!$A$2,Товары!$K183,0)+SUMIFS(Приход!$D:$D,Приход!$B:$B,$A183,Приход!$I:$I,C$1)-SUMIFS(Расход!$D:$D,Расход!$B:$B,$A183,Расход!$I:$I,C$1))</f>
        <v/>
      </c>
      <c r="D183" s="11">
        <f>IF(OR($A183="",D$1=""),"",IF(D$1=Справочники!$A$2,Товары!$K183,0)+SUMIFS(Приход!$D:$D,Приход!$B:$B,$A183,Приход!$I:$I,D$1)-SUMIFS(Расход!$D:$D,Расход!$B:$B,$A183,Расход!$I:$I,D$1))</f>
        <v/>
      </c>
      <c r="E183" s="11">
        <f>IF(OR($A183="",E$1=""),"",IF(E$1=Справочники!$A$2,Товары!$K183,0)+SUMIFS(Приход!$D:$D,Приход!$B:$B,$A183,Приход!$I:$I,E$1)-SUMIFS(Расход!$D:$D,Расход!$B:$B,$A183,Расход!$I:$I,E$1))</f>
        <v/>
      </c>
      <c r="F183" s="11">
        <f>IF(OR($A183="",F$1=""),"",IF(F$1=Справочники!$A$2,Товары!$K183,0)+SUMIFS(Приход!$D:$D,Приход!$B:$B,$A183,Приход!$I:$I,F$1)-SUMIFS(Расход!$D:$D,Расход!$B:$B,$A183,Расход!$I:$I,F$1))</f>
        <v/>
      </c>
      <c r="G183" s="11">
        <f>IF(OR($A183="",G$1=""),"",IF(G$1=Справочники!$A$2,Товары!$K183,0)+SUMIFS(Приход!$D:$D,Приход!$B:$B,$A183,Приход!$I:$I,G$1)-SUMIFS(Расход!$D:$D,Расход!$B:$B,$A183,Расход!$I:$I,G$1))</f>
        <v/>
      </c>
      <c r="H183" s="11">
        <f>IF($A183="","",SUM(C183:G183))</f>
        <v/>
      </c>
    </row>
    <row r="184">
      <c r="A184">
        <f>IF(Товары!A184="","",Товары!A184)</f>
        <v/>
      </c>
      <c r="B184">
        <f>IF(Товары!B184="","",Товары!B184)</f>
        <v/>
      </c>
      <c r="C184" s="11">
        <f>IF(OR($A184="",C$1=""),"",IF(C$1=Справочники!$A$2,Товары!$K184,0)+SUMIFS(Приход!$D:$D,Приход!$B:$B,$A184,Приход!$I:$I,C$1)-SUMIFS(Расход!$D:$D,Расход!$B:$B,$A184,Расход!$I:$I,C$1))</f>
        <v/>
      </c>
      <c r="D184" s="11">
        <f>IF(OR($A184="",D$1=""),"",IF(D$1=Справочники!$A$2,Товары!$K184,0)+SUMIFS(Приход!$D:$D,Приход!$B:$B,$A184,Приход!$I:$I,D$1)-SUMIFS(Расход!$D:$D,Расход!$B:$B,$A184,Расход!$I:$I,D$1))</f>
        <v/>
      </c>
      <c r="E184" s="11">
        <f>IF(OR($A184="",E$1=""),"",IF(E$1=Справочники!$A$2,Товары!$K184,0)+SUMIFS(Приход!$D:$D,Приход!$B:$B,$A184,Приход!$I:$I,E$1)-SUMIFS(Расход!$D:$D,Расход!$B:$B,$A184,Расход!$I:$I,E$1))</f>
        <v/>
      </c>
      <c r="F184" s="11">
        <f>IF(OR($A184="",F$1=""),"",IF(F$1=Справочники!$A$2,Товары!$K184,0)+SUMIFS(Приход!$D:$D,Приход!$B:$B,$A184,Приход!$I:$I,F$1)-SUMIFS(Расход!$D:$D,Расход!$B:$B,$A184,Расход!$I:$I,F$1))</f>
        <v/>
      </c>
      <c r="G184" s="11">
        <f>IF(OR($A184="",G$1=""),"",IF(G$1=Справочники!$A$2,Товары!$K184,0)+SUMIFS(Приход!$D:$D,Приход!$B:$B,$A184,Приход!$I:$I,G$1)-SUMIFS(Расход!$D:$D,Расход!$B:$B,$A184,Расход!$I:$I,G$1))</f>
        <v/>
      </c>
      <c r="H184" s="11">
        <f>IF($A184="","",SUM(C184:G184))</f>
        <v/>
      </c>
    </row>
    <row r="185">
      <c r="A185">
        <f>IF(Товары!A185="","",Товары!A185)</f>
        <v/>
      </c>
      <c r="B185">
        <f>IF(Товары!B185="","",Товары!B185)</f>
        <v/>
      </c>
      <c r="C185" s="11">
        <f>IF(OR($A185="",C$1=""),"",IF(C$1=Справочники!$A$2,Товары!$K185,0)+SUMIFS(Приход!$D:$D,Приход!$B:$B,$A185,Приход!$I:$I,C$1)-SUMIFS(Расход!$D:$D,Расход!$B:$B,$A185,Расход!$I:$I,C$1))</f>
        <v/>
      </c>
      <c r="D185" s="11">
        <f>IF(OR($A185="",D$1=""),"",IF(D$1=Справочники!$A$2,Товары!$K185,0)+SUMIFS(Приход!$D:$D,Приход!$B:$B,$A185,Приход!$I:$I,D$1)-SUMIFS(Расход!$D:$D,Расход!$B:$B,$A185,Расход!$I:$I,D$1))</f>
        <v/>
      </c>
      <c r="E185" s="11">
        <f>IF(OR($A185="",E$1=""),"",IF(E$1=Справочники!$A$2,Товары!$K185,0)+SUMIFS(Приход!$D:$D,Приход!$B:$B,$A185,Приход!$I:$I,E$1)-SUMIFS(Расход!$D:$D,Расход!$B:$B,$A185,Расход!$I:$I,E$1))</f>
        <v/>
      </c>
      <c r="F185" s="11">
        <f>IF(OR($A185="",F$1=""),"",IF(F$1=Справочники!$A$2,Товары!$K185,0)+SUMIFS(Приход!$D:$D,Приход!$B:$B,$A185,Приход!$I:$I,F$1)-SUMIFS(Расход!$D:$D,Расход!$B:$B,$A185,Расход!$I:$I,F$1))</f>
        <v/>
      </c>
      <c r="G185" s="11">
        <f>IF(OR($A185="",G$1=""),"",IF(G$1=Справочники!$A$2,Товары!$K185,0)+SUMIFS(Приход!$D:$D,Приход!$B:$B,$A185,Приход!$I:$I,G$1)-SUMIFS(Расход!$D:$D,Расход!$B:$B,$A185,Расход!$I:$I,G$1))</f>
        <v/>
      </c>
      <c r="H185" s="11">
        <f>IF($A185="","",SUM(C185:G185))</f>
        <v/>
      </c>
    </row>
    <row r="186">
      <c r="A186">
        <f>IF(Товары!A186="","",Товары!A186)</f>
        <v/>
      </c>
      <c r="B186">
        <f>IF(Товары!B186="","",Товары!B186)</f>
        <v/>
      </c>
      <c r="C186" s="11">
        <f>IF(OR($A186="",C$1=""),"",IF(C$1=Справочники!$A$2,Товары!$K186,0)+SUMIFS(Приход!$D:$D,Приход!$B:$B,$A186,Приход!$I:$I,C$1)-SUMIFS(Расход!$D:$D,Расход!$B:$B,$A186,Расход!$I:$I,C$1))</f>
        <v/>
      </c>
      <c r="D186" s="11">
        <f>IF(OR($A186="",D$1=""),"",IF(D$1=Справочники!$A$2,Товары!$K186,0)+SUMIFS(Приход!$D:$D,Приход!$B:$B,$A186,Приход!$I:$I,D$1)-SUMIFS(Расход!$D:$D,Расход!$B:$B,$A186,Расход!$I:$I,D$1))</f>
        <v/>
      </c>
      <c r="E186" s="11">
        <f>IF(OR($A186="",E$1=""),"",IF(E$1=Справочники!$A$2,Товары!$K186,0)+SUMIFS(Приход!$D:$D,Приход!$B:$B,$A186,Приход!$I:$I,E$1)-SUMIFS(Расход!$D:$D,Расход!$B:$B,$A186,Расход!$I:$I,E$1))</f>
        <v/>
      </c>
      <c r="F186" s="11">
        <f>IF(OR($A186="",F$1=""),"",IF(F$1=Справочники!$A$2,Товары!$K186,0)+SUMIFS(Приход!$D:$D,Приход!$B:$B,$A186,Приход!$I:$I,F$1)-SUMIFS(Расход!$D:$D,Расход!$B:$B,$A186,Расход!$I:$I,F$1))</f>
        <v/>
      </c>
      <c r="G186" s="11">
        <f>IF(OR($A186="",G$1=""),"",IF(G$1=Справочники!$A$2,Товары!$K186,0)+SUMIFS(Приход!$D:$D,Приход!$B:$B,$A186,Приход!$I:$I,G$1)-SUMIFS(Расход!$D:$D,Расход!$B:$B,$A186,Расход!$I:$I,G$1))</f>
        <v/>
      </c>
      <c r="H186" s="11">
        <f>IF($A186="","",SUM(C186:G186))</f>
        <v/>
      </c>
    </row>
    <row r="187">
      <c r="A187">
        <f>IF(Товары!A187="","",Товары!A187)</f>
        <v/>
      </c>
      <c r="B187">
        <f>IF(Товары!B187="","",Товары!B187)</f>
        <v/>
      </c>
      <c r="C187" s="11">
        <f>IF(OR($A187="",C$1=""),"",IF(C$1=Справочники!$A$2,Товары!$K187,0)+SUMIFS(Приход!$D:$D,Приход!$B:$B,$A187,Приход!$I:$I,C$1)-SUMIFS(Расход!$D:$D,Расход!$B:$B,$A187,Расход!$I:$I,C$1))</f>
        <v/>
      </c>
      <c r="D187" s="11">
        <f>IF(OR($A187="",D$1=""),"",IF(D$1=Справочники!$A$2,Товары!$K187,0)+SUMIFS(Приход!$D:$D,Приход!$B:$B,$A187,Приход!$I:$I,D$1)-SUMIFS(Расход!$D:$D,Расход!$B:$B,$A187,Расход!$I:$I,D$1))</f>
        <v/>
      </c>
      <c r="E187" s="11">
        <f>IF(OR($A187="",E$1=""),"",IF(E$1=Справочники!$A$2,Товары!$K187,0)+SUMIFS(Приход!$D:$D,Приход!$B:$B,$A187,Приход!$I:$I,E$1)-SUMIFS(Расход!$D:$D,Расход!$B:$B,$A187,Расход!$I:$I,E$1))</f>
        <v/>
      </c>
      <c r="F187" s="11">
        <f>IF(OR($A187="",F$1=""),"",IF(F$1=Справочники!$A$2,Товары!$K187,0)+SUMIFS(Приход!$D:$D,Приход!$B:$B,$A187,Приход!$I:$I,F$1)-SUMIFS(Расход!$D:$D,Расход!$B:$B,$A187,Расход!$I:$I,F$1))</f>
        <v/>
      </c>
      <c r="G187" s="11">
        <f>IF(OR($A187="",G$1=""),"",IF(G$1=Справочники!$A$2,Товары!$K187,0)+SUMIFS(Приход!$D:$D,Приход!$B:$B,$A187,Приход!$I:$I,G$1)-SUMIFS(Расход!$D:$D,Расход!$B:$B,$A187,Расход!$I:$I,G$1))</f>
        <v/>
      </c>
      <c r="H187" s="11">
        <f>IF($A187="","",SUM(C187:G187))</f>
        <v/>
      </c>
    </row>
    <row r="188">
      <c r="A188">
        <f>IF(Товары!A188="","",Товары!A188)</f>
        <v/>
      </c>
      <c r="B188">
        <f>IF(Товары!B188="","",Товары!B188)</f>
        <v/>
      </c>
      <c r="C188" s="11">
        <f>IF(OR($A188="",C$1=""),"",IF(C$1=Справочники!$A$2,Товары!$K188,0)+SUMIFS(Приход!$D:$D,Приход!$B:$B,$A188,Приход!$I:$I,C$1)-SUMIFS(Расход!$D:$D,Расход!$B:$B,$A188,Расход!$I:$I,C$1))</f>
        <v/>
      </c>
      <c r="D188" s="11">
        <f>IF(OR($A188="",D$1=""),"",IF(D$1=Справочники!$A$2,Товары!$K188,0)+SUMIFS(Приход!$D:$D,Приход!$B:$B,$A188,Приход!$I:$I,D$1)-SUMIFS(Расход!$D:$D,Расход!$B:$B,$A188,Расход!$I:$I,D$1))</f>
        <v/>
      </c>
      <c r="E188" s="11">
        <f>IF(OR($A188="",E$1=""),"",IF(E$1=Справочники!$A$2,Товары!$K188,0)+SUMIFS(Приход!$D:$D,Приход!$B:$B,$A188,Приход!$I:$I,E$1)-SUMIFS(Расход!$D:$D,Расход!$B:$B,$A188,Расход!$I:$I,E$1))</f>
        <v/>
      </c>
      <c r="F188" s="11">
        <f>IF(OR($A188="",F$1=""),"",IF(F$1=Справочники!$A$2,Товары!$K188,0)+SUMIFS(Приход!$D:$D,Приход!$B:$B,$A188,Приход!$I:$I,F$1)-SUMIFS(Расход!$D:$D,Расход!$B:$B,$A188,Расход!$I:$I,F$1))</f>
        <v/>
      </c>
      <c r="G188" s="11">
        <f>IF(OR($A188="",G$1=""),"",IF(G$1=Справочники!$A$2,Товары!$K188,0)+SUMIFS(Приход!$D:$D,Приход!$B:$B,$A188,Приход!$I:$I,G$1)-SUMIFS(Расход!$D:$D,Расход!$B:$B,$A188,Расход!$I:$I,G$1))</f>
        <v/>
      </c>
      <c r="H188" s="11">
        <f>IF($A188="","",SUM(C188:G188))</f>
        <v/>
      </c>
    </row>
    <row r="189">
      <c r="A189">
        <f>IF(Товары!A189="","",Товары!A189)</f>
        <v/>
      </c>
      <c r="B189">
        <f>IF(Товары!B189="","",Товары!B189)</f>
        <v/>
      </c>
      <c r="C189" s="11">
        <f>IF(OR($A189="",C$1=""),"",IF(C$1=Справочники!$A$2,Товары!$K189,0)+SUMIFS(Приход!$D:$D,Приход!$B:$B,$A189,Приход!$I:$I,C$1)-SUMIFS(Расход!$D:$D,Расход!$B:$B,$A189,Расход!$I:$I,C$1))</f>
        <v/>
      </c>
      <c r="D189" s="11">
        <f>IF(OR($A189="",D$1=""),"",IF(D$1=Справочники!$A$2,Товары!$K189,0)+SUMIFS(Приход!$D:$D,Приход!$B:$B,$A189,Приход!$I:$I,D$1)-SUMIFS(Расход!$D:$D,Расход!$B:$B,$A189,Расход!$I:$I,D$1))</f>
        <v/>
      </c>
      <c r="E189" s="11">
        <f>IF(OR($A189="",E$1=""),"",IF(E$1=Справочники!$A$2,Товары!$K189,0)+SUMIFS(Приход!$D:$D,Приход!$B:$B,$A189,Приход!$I:$I,E$1)-SUMIFS(Расход!$D:$D,Расход!$B:$B,$A189,Расход!$I:$I,E$1))</f>
        <v/>
      </c>
      <c r="F189" s="11">
        <f>IF(OR($A189="",F$1=""),"",IF(F$1=Справочники!$A$2,Товары!$K189,0)+SUMIFS(Приход!$D:$D,Приход!$B:$B,$A189,Приход!$I:$I,F$1)-SUMIFS(Расход!$D:$D,Расход!$B:$B,$A189,Расход!$I:$I,F$1))</f>
        <v/>
      </c>
      <c r="G189" s="11">
        <f>IF(OR($A189="",G$1=""),"",IF(G$1=Справочники!$A$2,Товары!$K189,0)+SUMIFS(Приход!$D:$D,Приход!$B:$B,$A189,Приход!$I:$I,G$1)-SUMIFS(Расход!$D:$D,Расход!$B:$B,$A189,Расход!$I:$I,G$1))</f>
        <v/>
      </c>
      <c r="H189" s="11">
        <f>IF($A189="","",SUM(C189:G189))</f>
        <v/>
      </c>
    </row>
    <row r="190">
      <c r="A190">
        <f>IF(Товары!A190="","",Товары!A190)</f>
        <v/>
      </c>
      <c r="B190">
        <f>IF(Товары!B190="","",Товары!B190)</f>
        <v/>
      </c>
      <c r="C190" s="11">
        <f>IF(OR($A190="",C$1=""),"",IF(C$1=Справочники!$A$2,Товары!$K190,0)+SUMIFS(Приход!$D:$D,Приход!$B:$B,$A190,Приход!$I:$I,C$1)-SUMIFS(Расход!$D:$D,Расход!$B:$B,$A190,Расход!$I:$I,C$1))</f>
        <v/>
      </c>
      <c r="D190" s="11">
        <f>IF(OR($A190="",D$1=""),"",IF(D$1=Справочники!$A$2,Товары!$K190,0)+SUMIFS(Приход!$D:$D,Приход!$B:$B,$A190,Приход!$I:$I,D$1)-SUMIFS(Расход!$D:$D,Расход!$B:$B,$A190,Расход!$I:$I,D$1))</f>
        <v/>
      </c>
      <c r="E190" s="11">
        <f>IF(OR($A190="",E$1=""),"",IF(E$1=Справочники!$A$2,Товары!$K190,0)+SUMIFS(Приход!$D:$D,Приход!$B:$B,$A190,Приход!$I:$I,E$1)-SUMIFS(Расход!$D:$D,Расход!$B:$B,$A190,Расход!$I:$I,E$1))</f>
        <v/>
      </c>
      <c r="F190" s="11">
        <f>IF(OR($A190="",F$1=""),"",IF(F$1=Справочники!$A$2,Товары!$K190,0)+SUMIFS(Приход!$D:$D,Приход!$B:$B,$A190,Приход!$I:$I,F$1)-SUMIFS(Расход!$D:$D,Расход!$B:$B,$A190,Расход!$I:$I,F$1))</f>
        <v/>
      </c>
      <c r="G190" s="11">
        <f>IF(OR($A190="",G$1=""),"",IF(G$1=Справочники!$A$2,Товары!$K190,0)+SUMIFS(Приход!$D:$D,Приход!$B:$B,$A190,Приход!$I:$I,G$1)-SUMIFS(Расход!$D:$D,Расход!$B:$B,$A190,Расход!$I:$I,G$1))</f>
        <v/>
      </c>
      <c r="H190" s="11">
        <f>IF($A190="","",SUM(C190:G190))</f>
        <v/>
      </c>
    </row>
    <row r="191">
      <c r="A191">
        <f>IF(Товары!A191="","",Товары!A191)</f>
        <v/>
      </c>
      <c r="B191">
        <f>IF(Товары!B191="","",Товары!B191)</f>
        <v/>
      </c>
      <c r="C191" s="11">
        <f>IF(OR($A191="",C$1=""),"",IF(C$1=Справочники!$A$2,Товары!$K191,0)+SUMIFS(Приход!$D:$D,Приход!$B:$B,$A191,Приход!$I:$I,C$1)-SUMIFS(Расход!$D:$D,Расход!$B:$B,$A191,Расход!$I:$I,C$1))</f>
        <v/>
      </c>
      <c r="D191" s="11">
        <f>IF(OR($A191="",D$1=""),"",IF(D$1=Справочники!$A$2,Товары!$K191,0)+SUMIFS(Приход!$D:$D,Приход!$B:$B,$A191,Приход!$I:$I,D$1)-SUMIFS(Расход!$D:$D,Расход!$B:$B,$A191,Расход!$I:$I,D$1))</f>
        <v/>
      </c>
      <c r="E191" s="11">
        <f>IF(OR($A191="",E$1=""),"",IF(E$1=Справочники!$A$2,Товары!$K191,0)+SUMIFS(Приход!$D:$D,Приход!$B:$B,$A191,Приход!$I:$I,E$1)-SUMIFS(Расход!$D:$D,Расход!$B:$B,$A191,Расход!$I:$I,E$1))</f>
        <v/>
      </c>
      <c r="F191" s="11">
        <f>IF(OR($A191="",F$1=""),"",IF(F$1=Справочники!$A$2,Товары!$K191,0)+SUMIFS(Приход!$D:$D,Приход!$B:$B,$A191,Приход!$I:$I,F$1)-SUMIFS(Расход!$D:$D,Расход!$B:$B,$A191,Расход!$I:$I,F$1))</f>
        <v/>
      </c>
      <c r="G191" s="11">
        <f>IF(OR($A191="",G$1=""),"",IF(G$1=Справочники!$A$2,Товары!$K191,0)+SUMIFS(Приход!$D:$D,Приход!$B:$B,$A191,Приход!$I:$I,G$1)-SUMIFS(Расход!$D:$D,Расход!$B:$B,$A191,Расход!$I:$I,G$1))</f>
        <v/>
      </c>
      <c r="H191" s="11">
        <f>IF($A191="","",SUM(C191:G191))</f>
        <v/>
      </c>
    </row>
    <row r="192">
      <c r="A192">
        <f>IF(Товары!A192="","",Товары!A192)</f>
        <v/>
      </c>
      <c r="B192">
        <f>IF(Товары!B192="","",Товары!B192)</f>
        <v/>
      </c>
      <c r="C192" s="11">
        <f>IF(OR($A192="",C$1=""),"",IF(C$1=Справочники!$A$2,Товары!$K192,0)+SUMIFS(Приход!$D:$D,Приход!$B:$B,$A192,Приход!$I:$I,C$1)-SUMIFS(Расход!$D:$D,Расход!$B:$B,$A192,Расход!$I:$I,C$1))</f>
        <v/>
      </c>
      <c r="D192" s="11">
        <f>IF(OR($A192="",D$1=""),"",IF(D$1=Справочники!$A$2,Товары!$K192,0)+SUMIFS(Приход!$D:$D,Приход!$B:$B,$A192,Приход!$I:$I,D$1)-SUMIFS(Расход!$D:$D,Расход!$B:$B,$A192,Расход!$I:$I,D$1))</f>
        <v/>
      </c>
      <c r="E192" s="11">
        <f>IF(OR($A192="",E$1=""),"",IF(E$1=Справочники!$A$2,Товары!$K192,0)+SUMIFS(Приход!$D:$D,Приход!$B:$B,$A192,Приход!$I:$I,E$1)-SUMIFS(Расход!$D:$D,Расход!$B:$B,$A192,Расход!$I:$I,E$1))</f>
        <v/>
      </c>
      <c r="F192" s="11">
        <f>IF(OR($A192="",F$1=""),"",IF(F$1=Справочники!$A$2,Товары!$K192,0)+SUMIFS(Приход!$D:$D,Приход!$B:$B,$A192,Приход!$I:$I,F$1)-SUMIFS(Расход!$D:$D,Расход!$B:$B,$A192,Расход!$I:$I,F$1))</f>
        <v/>
      </c>
      <c r="G192" s="11">
        <f>IF(OR($A192="",G$1=""),"",IF(G$1=Справочники!$A$2,Товары!$K192,0)+SUMIFS(Приход!$D:$D,Приход!$B:$B,$A192,Приход!$I:$I,G$1)-SUMIFS(Расход!$D:$D,Расход!$B:$B,$A192,Расход!$I:$I,G$1))</f>
        <v/>
      </c>
      <c r="H192" s="11">
        <f>IF($A192="","",SUM(C192:G192))</f>
        <v/>
      </c>
    </row>
    <row r="193">
      <c r="A193">
        <f>IF(Товары!A193="","",Товары!A193)</f>
        <v/>
      </c>
      <c r="B193">
        <f>IF(Товары!B193="","",Товары!B193)</f>
        <v/>
      </c>
      <c r="C193" s="11">
        <f>IF(OR($A193="",C$1=""),"",IF(C$1=Справочники!$A$2,Товары!$K193,0)+SUMIFS(Приход!$D:$D,Приход!$B:$B,$A193,Приход!$I:$I,C$1)-SUMIFS(Расход!$D:$D,Расход!$B:$B,$A193,Расход!$I:$I,C$1))</f>
        <v/>
      </c>
      <c r="D193" s="11">
        <f>IF(OR($A193="",D$1=""),"",IF(D$1=Справочники!$A$2,Товары!$K193,0)+SUMIFS(Приход!$D:$D,Приход!$B:$B,$A193,Приход!$I:$I,D$1)-SUMIFS(Расход!$D:$D,Расход!$B:$B,$A193,Расход!$I:$I,D$1))</f>
        <v/>
      </c>
      <c r="E193" s="11">
        <f>IF(OR($A193="",E$1=""),"",IF(E$1=Справочники!$A$2,Товары!$K193,0)+SUMIFS(Приход!$D:$D,Приход!$B:$B,$A193,Приход!$I:$I,E$1)-SUMIFS(Расход!$D:$D,Расход!$B:$B,$A193,Расход!$I:$I,E$1))</f>
        <v/>
      </c>
      <c r="F193" s="11">
        <f>IF(OR($A193="",F$1=""),"",IF(F$1=Справочники!$A$2,Товары!$K193,0)+SUMIFS(Приход!$D:$D,Приход!$B:$B,$A193,Приход!$I:$I,F$1)-SUMIFS(Расход!$D:$D,Расход!$B:$B,$A193,Расход!$I:$I,F$1))</f>
        <v/>
      </c>
      <c r="G193" s="11">
        <f>IF(OR($A193="",G$1=""),"",IF(G$1=Справочники!$A$2,Товары!$K193,0)+SUMIFS(Приход!$D:$D,Приход!$B:$B,$A193,Приход!$I:$I,G$1)-SUMIFS(Расход!$D:$D,Расход!$B:$B,$A193,Расход!$I:$I,G$1))</f>
        <v/>
      </c>
      <c r="H193" s="11">
        <f>IF($A193="","",SUM(C193:G193))</f>
        <v/>
      </c>
    </row>
    <row r="194">
      <c r="A194">
        <f>IF(Товары!A194="","",Товары!A194)</f>
        <v/>
      </c>
      <c r="B194">
        <f>IF(Товары!B194="","",Товары!B194)</f>
        <v/>
      </c>
      <c r="C194" s="11">
        <f>IF(OR($A194="",C$1=""),"",IF(C$1=Справочники!$A$2,Товары!$K194,0)+SUMIFS(Приход!$D:$D,Приход!$B:$B,$A194,Приход!$I:$I,C$1)-SUMIFS(Расход!$D:$D,Расход!$B:$B,$A194,Расход!$I:$I,C$1))</f>
        <v/>
      </c>
      <c r="D194" s="11">
        <f>IF(OR($A194="",D$1=""),"",IF(D$1=Справочники!$A$2,Товары!$K194,0)+SUMIFS(Приход!$D:$D,Приход!$B:$B,$A194,Приход!$I:$I,D$1)-SUMIFS(Расход!$D:$D,Расход!$B:$B,$A194,Расход!$I:$I,D$1))</f>
        <v/>
      </c>
      <c r="E194" s="11">
        <f>IF(OR($A194="",E$1=""),"",IF(E$1=Справочники!$A$2,Товары!$K194,0)+SUMIFS(Приход!$D:$D,Приход!$B:$B,$A194,Приход!$I:$I,E$1)-SUMIFS(Расход!$D:$D,Расход!$B:$B,$A194,Расход!$I:$I,E$1))</f>
        <v/>
      </c>
      <c r="F194" s="11">
        <f>IF(OR($A194="",F$1=""),"",IF(F$1=Справочники!$A$2,Товары!$K194,0)+SUMIFS(Приход!$D:$D,Приход!$B:$B,$A194,Приход!$I:$I,F$1)-SUMIFS(Расход!$D:$D,Расход!$B:$B,$A194,Расход!$I:$I,F$1))</f>
        <v/>
      </c>
      <c r="G194" s="11">
        <f>IF(OR($A194="",G$1=""),"",IF(G$1=Справочники!$A$2,Товары!$K194,0)+SUMIFS(Приход!$D:$D,Приход!$B:$B,$A194,Приход!$I:$I,G$1)-SUMIFS(Расход!$D:$D,Расход!$B:$B,$A194,Расход!$I:$I,G$1))</f>
        <v/>
      </c>
      <c r="H194" s="11">
        <f>IF($A194="","",SUM(C194:G194))</f>
        <v/>
      </c>
    </row>
    <row r="195">
      <c r="A195">
        <f>IF(Товары!A195="","",Товары!A195)</f>
        <v/>
      </c>
      <c r="B195">
        <f>IF(Товары!B195="","",Товары!B195)</f>
        <v/>
      </c>
      <c r="C195" s="11">
        <f>IF(OR($A195="",C$1=""),"",IF(C$1=Справочники!$A$2,Товары!$K195,0)+SUMIFS(Приход!$D:$D,Приход!$B:$B,$A195,Приход!$I:$I,C$1)-SUMIFS(Расход!$D:$D,Расход!$B:$B,$A195,Расход!$I:$I,C$1))</f>
        <v/>
      </c>
      <c r="D195" s="11">
        <f>IF(OR($A195="",D$1=""),"",IF(D$1=Справочники!$A$2,Товары!$K195,0)+SUMIFS(Приход!$D:$D,Приход!$B:$B,$A195,Приход!$I:$I,D$1)-SUMIFS(Расход!$D:$D,Расход!$B:$B,$A195,Расход!$I:$I,D$1))</f>
        <v/>
      </c>
      <c r="E195" s="11">
        <f>IF(OR($A195="",E$1=""),"",IF(E$1=Справочники!$A$2,Товары!$K195,0)+SUMIFS(Приход!$D:$D,Приход!$B:$B,$A195,Приход!$I:$I,E$1)-SUMIFS(Расход!$D:$D,Расход!$B:$B,$A195,Расход!$I:$I,E$1))</f>
        <v/>
      </c>
      <c r="F195" s="11">
        <f>IF(OR($A195="",F$1=""),"",IF(F$1=Справочники!$A$2,Товары!$K195,0)+SUMIFS(Приход!$D:$D,Приход!$B:$B,$A195,Приход!$I:$I,F$1)-SUMIFS(Расход!$D:$D,Расход!$B:$B,$A195,Расход!$I:$I,F$1))</f>
        <v/>
      </c>
      <c r="G195" s="11">
        <f>IF(OR($A195="",G$1=""),"",IF(G$1=Справочники!$A$2,Товары!$K195,0)+SUMIFS(Приход!$D:$D,Приход!$B:$B,$A195,Приход!$I:$I,G$1)-SUMIFS(Расход!$D:$D,Расход!$B:$B,$A195,Расход!$I:$I,G$1))</f>
        <v/>
      </c>
      <c r="H195" s="11">
        <f>IF($A195="","",SUM(C195:G195))</f>
        <v/>
      </c>
    </row>
    <row r="196">
      <c r="A196">
        <f>IF(Товары!A196="","",Товары!A196)</f>
        <v/>
      </c>
      <c r="B196">
        <f>IF(Товары!B196="","",Товары!B196)</f>
        <v/>
      </c>
      <c r="C196" s="11">
        <f>IF(OR($A196="",C$1=""),"",IF(C$1=Справочники!$A$2,Товары!$K196,0)+SUMIFS(Приход!$D:$D,Приход!$B:$B,$A196,Приход!$I:$I,C$1)-SUMIFS(Расход!$D:$D,Расход!$B:$B,$A196,Расход!$I:$I,C$1))</f>
        <v/>
      </c>
      <c r="D196" s="11">
        <f>IF(OR($A196="",D$1=""),"",IF(D$1=Справочники!$A$2,Товары!$K196,0)+SUMIFS(Приход!$D:$D,Приход!$B:$B,$A196,Приход!$I:$I,D$1)-SUMIFS(Расход!$D:$D,Расход!$B:$B,$A196,Расход!$I:$I,D$1))</f>
        <v/>
      </c>
      <c r="E196" s="11">
        <f>IF(OR($A196="",E$1=""),"",IF(E$1=Справочники!$A$2,Товары!$K196,0)+SUMIFS(Приход!$D:$D,Приход!$B:$B,$A196,Приход!$I:$I,E$1)-SUMIFS(Расход!$D:$D,Расход!$B:$B,$A196,Расход!$I:$I,E$1))</f>
        <v/>
      </c>
      <c r="F196" s="11">
        <f>IF(OR($A196="",F$1=""),"",IF(F$1=Справочники!$A$2,Товары!$K196,0)+SUMIFS(Приход!$D:$D,Приход!$B:$B,$A196,Приход!$I:$I,F$1)-SUMIFS(Расход!$D:$D,Расход!$B:$B,$A196,Расход!$I:$I,F$1))</f>
        <v/>
      </c>
      <c r="G196" s="11">
        <f>IF(OR($A196="",G$1=""),"",IF(G$1=Справочники!$A$2,Товары!$K196,0)+SUMIFS(Приход!$D:$D,Приход!$B:$B,$A196,Приход!$I:$I,G$1)-SUMIFS(Расход!$D:$D,Расход!$B:$B,$A196,Расход!$I:$I,G$1))</f>
        <v/>
      </c>
      <c r="H196" s="11">
        <f>IF($A196="","",SUM(C196:G196))</f>
        <v/>
      </c>
    </row>
    <row r="197">
      <c r="A197">
        <f>IF(Товары!A197="","",Товары!A197)</f>
        <v/>
      </c>
      <c r="B197">
        <f>IF(Товары!B197="","",Товары!B197)</f>
        <v/>
      </c>
      <c r="C197" s="11">
        <f>IF(OR($A197="",C$1=""),"",IF(C$1=Справочники!$A$2,Товары!$K197,0)+SUMIFS(Приход!$D:$D,Приход!$B:$B,$A197,Приход!$I:$I,C$1)-SUMIFS(Расход!$D:$D,Расход!$B:$B,$A197,Расход!$I:$I,C$1))</f>
        <v/>
      </c>
      <c r="D197" s="11">
        <f>IF(OR($A197="",D$1=""),"",IF(D$1=Справочники!$A$2,Товары!$K197,0)+SUMIFS(Приход!$D:$D,Приход!$B:$B,$A197,Приход!$I:$I,D$1)-SUMIFS(Расход!$D:$D,Расход!$B:$B,$A197,Расход!$I:$I,D$1))</f>
        <v/>
      </c>
      <c r="E197" s="11">
        <f>IF(OR($A197="",E$1=""),"",IF(E$1=Справочники!$A$2,Товары!$K197,0)+SUMIFS(Приход!$D:$D,Приход!$B:$B,$A197,Приход!$I:$I,E$1)-SUMIFS(Расход!$D:$D,Расход!$B:$B,$A197,Расход!$I:$I,E$1))</f>
        <v/>
      </c>
      <c r="F197" s="11">
        <f>IF(OR($A197="",F$1=""),"",IF(F$1=Справочники!$A$2,Товары!$K197,0)+SUMIFS(Приход!$D:$D,Приход!$B:$B,$A197,Приход!$I:$I,F$1)-SUMIFS(Расход!$D:$D,Расход!$B:$B,$A197,Расход!$I:$I,F$1))</f>
        <v/>
      </c>
      <c r="G197" s="11">
        <f>IF(OR($A197="",G$1=""),"",IF(G$1=Справочники!$A$2,Товары!$K197,0)+SUMIFS(Приход!$D:$D,Приход!$B:$B,$A197,Приход!$I:$I,G$1)-SUMIFS(Расход!$D:$D,Расход!$B:$B,$A197,Расход!$I:$I,G$1))</f>
        <v/>
      </c>
      <c r="H197" s="11">
        <f>IF($A197="","",SUM(C197:G197))</f>
        <v/>
      </c>
    </row>
    <row r="198">
      <c r="A198">
        <f>IF(Товары!A198="","",Товары!A198)</f>
        <v/>
      </c>
      <c r="B198">
        <f>IF(Товары!B198="","",Товары!B198)</f>
        <v/>
      </c>
      <c r="C198" s="11">
        <f>IF(OR($A198="",C$1=""),"",IF(C$1=Справочники!$A$2,Товары!$K198,0)+SUMIFS(Приход!$D:$D,Приход!$B:$B,$A198,Приход!$I:$I,C$1)-SUMIFS(Расход!$D:$D,Расход!$B:$B,$A198,Расход!$I:$I,C$1))</f>
        <v/>
      </c>
      <c r="D198" s="11">
        <f>IF(OR($A198="",D$1=""),"",IF(D$1=Справочники!$A$2,Товары!$K198,0)+SUMIFS(Приход!$D:$D,Приход!$B:$B,$A198,Приход!$I:$I,D$1)-SUMIFS(Расход!$D:$D,Расход!$B:$B,$A198,Расход!$I:$I,D$1))</f>
        <v/>
      </c>
      <c r="E198" s="11">
        <f>IF(OR($A198="",E$1=""),"",IF(E$1=Справочники!$A$2,Товары!$K198,0)+SUMIFS(Приход!$D:$D,Приход!$B:$B,$A198,Приход!$I:$I,E$1)-SUMIFS(Расход!$D:$D,Расход!$B:$B,$A198,Расход!$I:$I,E$1))</f>
        <v/>
      </c>
      <c r="F198" s="11">
        <f>IF(OR($A198="",F$1=""),"",IF(F$1=Справочники!$A$2,Товары!$K198,0)+SUMIFS(Приход!$D:$D,Приход!$B:$B,$A198,Приход!$I:$I,F$1)-SUMIFS(Расход!$D:$D,Расход!$B:$B,$A198,Расход!$I:$I,F$1))</f>
        <v/>
      </c>
      <c r="G198" s="11">
        <f>IF(OR($A198="",G$1=""),"",IF(G$1=Справочники!$A$2,Товары!$K198,0)+SUMIFS(Приход!$D:$D,Приход!$B:$B,$A198,Приход!$I:$I,G$1)-SUMIFS(Расход!$D:$D,Расход!$B:$B,$A198,Расход!$I:$I,G$1))</f>
        <v/>
      </c>
      <c r="H198" s="11">
        <f>IF($A198="","",SUM(C198:G198))</f>
        <v/>
      </c>
    </row>
    <row r="199">
      <c r="A199">
        <f>IF(Товары!A199="","",Товары!A199)</f>
        <v/>
      </c>
      <c r="B199">
        <f>IF(Товары!B199="","",Товары!B199)</f>
        <v/>
      </c>
      <c r="C199" s="11">
        <f>IF(OR($A199="",C$1=""),"",IF(C$1=Справочники!$A$2,Товары!$K199,0)+SUMIFS(Приход!$D:$D,Приход!$B:$B,$A199,Приход!$I:$I,C$1)-SUMIFS(Расход!$D:$D,Расход!$B:$B,$A199,Расход!$I:$I,C$1))</f>
        <v/>
      </c>
      <c r="D199" s="11">
        <f>IF(OR($A199="",D$1=""),"",IF(D$1=Справочники!$A$2,Товары!$K199,0)+SUMIFS(Приход!$D:$D,Приход!$B:$B,$A199,Приход!$I:$I,D$1)-SUMIFS(Расход!$D:$D,Расход!$B:$B,$A199,Расход!$I:$I,D$1))</f>
        <v/>
      </c>
      <c r="E199" s="11">
        <f>IF(OR($A199="",E$1=""),"",IF(E$1=Справочники!$A$2,Товары!$K199,0)+SUMIFS(Приход!$D:$D,Приход!$B:$B,$A199,Приход!$I:$I,E$1)-SUMIFS(Расход!$D:$D,Расход!$B:$B,$A199,Расход!$I:$I,E$1))</f>
        <v/>
      </c>
      <c r="F199" s="11">
        <f>IF(OR($A199="",F$1=""),"",IF(F$1=Справочники!$A$2,Товары!$K199,0)+SUMIFS(Приход!$D:$D,Приход!$B:$B,$A199,Приход!$I:$I,F$1)-SUMIFS(Расход!$D:$D,Расход!$B:$B,$A199,Расход!$I:$I,F$1))</f>
        <v/>
      </c>
      <c r="G199" s="11">
        <f>IF(OR($A199="",G$1=""),"",IF(G$1=Справочники!$A$2,Товары!$K199,0)+SUMIFS(Приход!$D:$D,Приход!$B:$B,$A199,Приход!$I:$I,G$1)-SUMIFS(Расход!$D:$D,Расход!$B:$B,$A199,Расход!$I:$I,G$1))</f>
        <v/>
      </c>
      <c r="H199" s="11">
        <f>IF($A199="","",SUM(C199:G199))</f>
        <v/>
      </c>
    </row>
    <row r="200">
      <c r="A200">
        <f>IF(Товары!A200="","",Товары!A200)</f>
        <v/>
      </c>
      <c r="B200">
        <f>IF(Товары!B200="","",Товары!B200)</f>
        <v/>
      </c>
      <c r="C200" s="11">
        <f>IF(OR($A200="",C$1=""),"",IF(C$1=Справочники!$A$2,Товары!$K200,0)+SUMIFS(Приход!$D:$D,Приход!$B:$B,$A200,Приход!$I:$I,C$1)-SUMIFS(Расход!$D:$D,Расход!$B:$B,$A200,Расход!$I:$I,C$1))</f>
        <v/>
      </c>
      <c r="D200" s="11">
        <f>IF(OR($A200="",D$1=""),"",IF(D$1=Справочники!$A$2,Товары!$K200,0)+SUMIFS(Приход!$D:$D,Приход!$B:$B,$A200,Приход!$I:$I,D$1)-SUMIFS(Расход!$D:$D,Расход!$B:$B,$A200,Расход!$I:$I,D$1))</f>
        <v/>
      </c>
      <c r="E200" s="11">
        <f>IF(OR($A200="",E$1=""),"",IF(E$1=Справочники!$A$2,Товары!$K200,0)+SUMIFS(Приход!$D:$D,Приход!$B:$B,$A200,Приход!$I:$I,E$1)-SUMIFS(Расход!$D:$D,Расход!$B:$B,$A200,Расход!$I:$I,E$1))</f>
        <v/>
      </c>
      <c r="F200" s="11">
        <f>IF(OR($A200="",F$1=""),"",IF(F$1=Справочники!$A$2,Товары!$K200,0)+SUMIFS(Приход!$D:$D,Приход!$B:$B,$A200,Приход!$I:$I,F$1)-SUMIFS(Расход!$D:$D,Расход!$B:$B,$A200,Расход!$I:$I,F$1))</f>
        <v/>
      </c>
      <c r="G200" s="11">
        <f>IF(OR($A200="",G$1=""),"",IF(G$1=Справочники!$A$2,Товары!$K200,0)+SUMIFS(Приход!$D:$D,Приход!$B:$B,$A200,Приход!$I:$I,G$1)-SUMIFS(Расход!$D:$D,Расход!$B:$B,$A200,Расход!$I:$I,G$1))</f>
        <v/>
      </c>
      <c r="H200" s="11">
        <f>IF($A200="","",SUM(C200:G200))</f>
        <v/>
      </c>
    </row>
    <row r="201">
      <c r="A201">
        <f>IF(Товары!A201="","",Товары!A201)</f>
        <v/>
      </c>
      <c r="B201">
        <f>IF(Товары!B201="","",Товары!B201)</f>
        <v/>
      </c>
      <c r="C201" s="11">
        <f>IF(OR($A201="",C$1=""),"",IF(C$1=Справочники!$A$2,Товары!$K201,0)+SUMIFS(Приход!$D:$D,Приход!$B:$B,$A201,Приход!$I:$I,C$1)-SUMIFS(Расход!$D:$D,Расход!$B:$B,$A201,Расход!$I:$I,C$1))</f>
        <v/>
      </c>
      <c r="D201" s="11">
        <f>IF(OR($A201="",D$1=""),"",IF(D$1=Справочники!$A$2,Товары!$K201,0)+SUMIFS(Приход!$D:$D,Приход!$B:$B,$A201,Приход!$I:$I,D$1)-SUMIFS(Расход!$D:$D,Расход!$B:$B,$A201,Расход!$I:$I,D$1))</f>
        <v/>
      </c>
      <c r="E201" s="11">
        <f>IF(OR($A201="",E$1=""),"",IF(E$1=Справочники!$A$2,Товары!$K201,0)+SUMIFS(Приход!$D:$D,Приход!$B:$B,$A201,Приход!$I:$I,E$1)-SUMIFS(Расход!$D:$D,Расход!$B:$B,$A201,Расход!$I:$I,E$1))</f>
        <v/>
      </c>
      <c r="F201" s="11">
        <f>IF(OR($A201="",F$1=""),"",IF(F$1=Справочники!$A$2,Товары!$K201,0)+SUMIFS(Приход!$D:$D,Приход!$B:$B,$A201,Приход!$I:$I,F$1)-SUMIFS(Расход!$D:$D,Расход!$B:$B,$A201,Расход!$I:$I,F$1))</f>
        <v/>
      </c>
      <c r="G201" s="11">
        <f>IF(OR($A201="",G$1=""),"",IF(G$1=Справочники!$A$2,Товары!$K201,0)+SUMIFS(Приход!$D:$D,Приход!$B:$B,$A201,Приход!$I:$I,G$1)-SUMIFS(Расход!$D:$D,Расход!$B:$B,$A201,Расход!$I:$I,G$1))</f>
        <v/>
      </c>
      <c r="H201" s="11">
        <f>IF($A201="","",SUM(C201:G201))</f>
        <v/>
      </c>
    </row>
    <row r="202">
      <c r="A202">
        <f>IF(Товары!A202="","",Товары!A202)</f>
        <v/>
      </c>
      <c r="B202">
        <f>IF(Товары!B202="","",Товары!B202)</f>
        <v/>
      </c>
      <c r="C202" s="11">
        <f>IF(OR($A202="",C$1=""),"",IF(C$1=Справочники!$A$2,Товары!$K202,0)+SUMIFS(Приход!$D:$D,Приход!$B:$B,$A202,Приход!$I:$I,C$1)-SUMIFS(Расход!$D:$D,Расход!$B:$B,$A202,Расход!$I:$I,C$1))</f>
        <v/>
      </c>
      <c r="D202" s="11">
        <f>IF(OR($A202="",D$1=""),"",IF(D$1=Справочники!$A$2,Товары!$K202,0)+SUMIFS(Приход!$D:$D,Приход!$B:$B,$A202,Приход!$I:$I,D$1)-SUMIFS(Расход!$D:$D,Расход!$B:$B,$A202,Расход!$I:$I,D$1))</f>
        <v/>
      </c>
      <c r="E202" s="11">
        <f>IF(OR($A202="",E$1=""),"",IF(E$1=Справочники!$A$2,Товары!$K202,0)+SUMIFS(Приход!$D:$D,Приход!$B:$B,$A202,Приход!$I:$I,E$1)-SUMIFS(Расход!$D:$D,Расход!$B:$B,$A202,Расход!$I:$I,E$1))</f>
        <v/>
      </c>
      <c r="F202" s="11">
        <f>IF(OR($A202="",F$1=""),"",IF(F$1=Справочники!$A$2,Товары!$K202,0)+SUMIFS(Приход!$D:$D,Приход!$B:$B,$A202,Приход!$I:$I,F$1)-SUMIFS(Расход!$D:$D,Расход!$B:$B,$A202,Расход!$I:$I,F$1))</f>
        <v/>
      </c>
      <c r="G202" s="11">
        <f>IF(OR($A202="",G$1=""),"",IF(G$1=Справочники!$A$2,Товары!$K202,0)+SUMIFS(Приход!$D:$D,Приход!$B:$B,$A202,Приход!$I:$I,G$1)-SUMIFS(Расход!$D:$D,Расход!$B:$B,$A202,Расход!$I:$I,G$1))</f>
        <v/>
      </c>
      <c r="H202" s="11">
        <f>IF($A202="","",SUM(C202:G202))</f>
        <v/>
      </c>
    </row>
    <row r="203">
      <c r="A203">
        <f>IF(Товары!A203="","",Товары!A203)</f>
        <v/>
      </c>
      <c r="B203">
        <f>IF(Товары!B203="","",Товары!B203)</f>
        <v/>
      </c>
      <c r="C203" s="11">
        <f>IF(OR($A203="",C$1=""),"",IF(C$1=Справочники!$A$2,Товары!$K203,0)+SUMIFS(Приход!$D:$D,Приход!$B:$B,$A203,Приход!$I:$I,C$1)-SUMIFS(Расход!$D:$D,Расход!$B:$B,$A203,Расход!$I:$I,C$1))</f>
        <v/>
      </c>
      <c r="D203" s="11">
        <f>IF(OR($A203="",D$1=""),"",IF(D$1=Справочники!$A$2,Товары!$K203,0)+SUMIFS(Приход!$D:$D,Приход!$B:$B,$A203,Приход!$I:$I,D$1)-SUMIFS(Расход!$D:$D,Расход!$B:$B,$A203,Расход!$I:$I,D$1))</f>
        <v/>
      </c>
      <c r="E203" s="11">
        <f>IF(OR($A203="",E$1=""),"",IF(E$1=Справочники!$A$2,Товары!$K203,0)+SUMIFS(Приход!$D:$D,Приход!$B:$B,$A203,Приход!$I:$I,E$1)-SUMIFS(Расход!$D:$D,Расход!$B:$B,$A203,Расход!$I:$I,E$1))</f>
        <v/>
      </c>
      <c r="F203" s="11">
        <f>IF(OR($A203="",F$1=""),"",IF(F$1=Справочники!$A$2,Товары!$K203,0)+SUMIFS(Приход!$D:$D,Приход!$B:$B,$A203,Приход!$I:$I,F$1)-SUMIFS(Расход!$D:$D,Расход!$B:$B,$A203,Расход!$I:$I,F$1))</f>
        <v/>
      </c>
      <c r="G203" s="11">
        <f>IF(OR($A203="",G$1=""),"",IF(G$1=Справочники!$A$2,Товары!$K203,0)+SUMIFS(Приход!$D:$D,Приход!$B:$B,$A203,Приход!$I:$I,G$1)-SUMIFS(Расход!$D:$D,Расход!$B:$B,$A203,Расход!$I:$I,G$1))</f>
        <v/>
      </c>
      <c r="H203" s="11">
        <f>IF($A203="","",SUM(C203:G203))</f>
        <v/>
      </c>
    </row>
    <row r="204">
      <c r="A204">
        <f>IF(Товары!A204="","",Товары!A204)</f>
        <v/>
      </c>
      <c r="B204">
        <f>IF(Товары!B204="","",Товары!B204)</f>
        <v/>
      </c>
      <c r="C204" s="11">
        <f>IF(OR($A204="",C$1=""),"",IF(C$1=Справочники!$A$2,Товары!$K204,0)+SUMIFS(Приход!$D:$D,Приход!$B:$B,$A204,Приход!$I:$I,C$1)-SUMIFS(Расход!$D:$D,Расход!$B:$B,$A204,Расход!$I:$I,C$1))</f>
        <v/>
      </c>
      <c r="D204" s="11">
        <f>IF(OR($A204="",D$1=""),"",IF(D$1=Справочники!$A$2,Товары!$K204,0)+SUMIFS(Приход!$D:$D,Приход!$B:$B,$A204,Приход!$I:$I,D$1)-SUMIFS(Расход!$D:$D,Расход!$B:$B,$A204,Расход!$I:$I,D$1))</f>
        <v/>
      </c>
      <c r="E204" s="11">
        <f>IF(OR($A204="",E$1=""),"",IF(E$1=Справочники!$A$2,Товары!$K204,0)+SUMIFS(Приход!$D:$D,Приход!$B:$B,$A204,Приход!$I:$I,E$1)-SUMIFS(Расход!$D:$D,Расход!$B:$B,$A204,Расход!$I:$I,E$1))</f>
        <v/>
      </c>
      <c r="F204" s="11">
        <f>IF(OR($A204="",F$1=""),"",IF(F$1=Справочники!$A$2,Товары!$K204,0)+SUMIFS(Приход!$D:$D,Приход!$B:$B,$A204,Приход!$I:$I,F$1)-SUMIFS(Расход!$D:$D,Расход!$B:$B,$A204,Расход!$I:$I,F$1))</f>
        <v/>
      </c>
      <c r="G204" s="11">
        <f>IF(OR($A204="",G$1=""),"",IF(G$1=Справочники!$A$2,Товары!$K204,0)+SUMIFS(Приход!$D:$D,Приход!$B:$B,$A204,Приход!$I:$I,G$1)-SUMIFS(Расход!$D:$D,Расход!$B:$B,$A204,Расход!$I:$I,G$1))</f>
        <v/>
      </c>
      <c r="H204" s="11">
        <f>IF($A204="","",SUM(C204:G204))</f>
        <v/>
      </c>
    </row>
    <row r="205">
      <c r="A205">
        <f>IF(Товары!A205="","",Товары!A205)</f>
        <v/>
      </c>
      <c r="B205">
        <f>IF(Товары!B205="","",Товары!B205)</f>
        <v/>
      </c>
      <c r="C205" s="11">
        <f>IF(OR($A205="",C$1=""),"",IF(C$1=Справочники!$A$2,Товары!$K205,0)+SUMIFS(Приход!$D:$D,Приход!$B:$B,$A205,Приход!$I:$I,C$1)-SUMIFS(Расход!$D:$D,Расход!$B:$B,$A205,Расход!$I:$I,C$1))</f>
        <v/>
      </c>
      <c r="D205" s="11">
        <f>IF(OR($A205="",D$1=""),"",IF(D$1=Справочники!$A$2,Товары!$K205,0)+SUMIFS(Приход!$D:$D,Приход!$B:$B,$A205,Приход!$I:$I,D$1)-SUMIFS(Расход!$D:$D,Расход!$B:$B,$A205,Расход!$I:$I,D$1))</f>
        <v/>
      </c>
      <c r="E205" s="11">
        <f>IF(OR($A205="",E$1=""),"",IF(E$1=Справочники!$A$2,Товары!$K205,0)+SUMIFS(Приход!$D:$D,Приход!$B:$B,$A205,Приход!$I:$I,E$1)-SUMIFS(Расход!$D:$D,Расход!$B:$B,$A205,Расход!$I:$I,E$1))</f>
        <v/>
      </c>
      <c r="F205" s="11">
        <f>IF(OR($A205="",F$1=""),"",IF(F$1=Справочники!$A$2,Товары!$K205,0)+SUMIFS(Приход!$D:$D,Приход!$B:$B,$A205,Приход!$I:$I,F$1)-SUMIFS(Расход!$D:$D,Расход!$B:$B,$A205,Расход!$I:$I,F$1))</f>
        <v/>
      </c>
      <c r="G205" s="11">
        <f>IF(OR($A205="",G$1=""),"",IF(G$1=Справочники!$A$2,Товары!$K205,0)+SUMIFS(Приход!$D:$D,Приход!$B:$B,$A205,Приход!$I:$I,G$1)-SUMIFS(Расход!$D:$D,Расход!$B:$B,$A205,Расход!$I:$I,G$1))</f>
        <v/>
      </c>
      <c r="H205" s="11">
        <f>IF($A205="","",SUM(C205:G205))</f>
        <v/>
      </c>
    </row>
    <row r="206">
      <c r="A206">
        <f>IF(Товары!A206="","",Товары!A206)</f>
        <v/>
      </c>
      <c r="B206">
        <f>IF(Товары!B206="","",Товары!B206)</f>
        <v/>
      </c>
      <c r="C206" s="11">
        <f>IF(OR($A206="",C$1=""),"",IF(C$1=Справочники!$A$2,Товары!$K206,0)+SUMIFS(Приход!$D:$D,Приход!$B:$B,$A206,Приход!$I:$I,C$1)-SUMIFS(Расход!$D:$D,Расход!$B:$B,$A206,Расход!$I:$I,C$1))</f>
        <v/>
      </c>
      <c r="D206" s="11">
        <f>IF(OR($A206="",D$1=""),"",IF(D$1=Справочники!$A$2,Товары!$K206,0)+SUMIFS(Приход!$D:$D,Приход!$B:$B,$A206,Приход!$I:$I,D$1)-SUMIFS(Расход!$D:$D,Расход!$B:$B,$A206,Расход!$I:$I,D$1))</f>
        <v/>
      </c>
      <c r="E206" s="11">
        <f>IF(OR($A206="",E$1=""),"",IF(E$1=Справочники!$A$2,Товары!$K206,0)+SUMIFS(Приход!$D:$D,Приход!$B:$B,$A206,Приход!$I:$I,E$1)-SUMIFS(Расход!$D:$D,Расход!$B:$B,$A206,Расход!$I:$I,E$1))</f>
        <v/>
      </c>
      <c r="F206" s="11">
        <f>IF(OR($A206="",F$1=""),"",IF(F$1=Справочники!$A$2,Товары!$K206,0)+SUMIFS(Приход!$D:$D,Приход!$B:$B,$A206,Приход!$I:$I,F$1)-SUMIFS(Расход!$D:$D,Расход!$B:$B,$A206,Расход!$I:$I,F$1))</f>
        <v/>
      </c>
      <c r="G206" s="11">
        <f>IF(OR($A206="",G$1=""),"",IF(G$1=Справочники!$A$2,Товары!$K206,0)+SUMIFS(Приход!$D:$D,Приход!$B:$B,$A206,Приход!$I:$I,G$1)-SUMIFS(Расход!$D:$D,Расход!$B:$B,$A206,Расход!$I:$I,G$1))</f>
        <v/>
      </c>
      <c r="H206" s="11">
        <f>IF($A206="","",SUM(C206:G206))</f>
        <v/>
      </c>
    </row>
    <row r="207">
      <c r="A207">
        <f>IF(Товары!A207="","",Товары!A207)</f>
        <v/>
      </c>
      <c r="B207">
        <f>IF(Товары!B207="","",Товары!B207)</f>
        <v/>
      </c>
      <c r="C207" s="11">
        <f>IF(OR($A207="",C$1=""),"",IF(C$1=Справочники!$A$2,Товары!$K207,0)+SUMIFS(Приход!$D:$D,Приход!$B:$B,$A207,Приход!$I:$I,C$1)-SUMIFS(Расход!$D:$D,Расход!$B:$B,$A207,Расход!$I:$I,C$1))</f>
        <v/>
      </c>
      <c r="D207" s="11">
        <f>IF(OR($A207="",D$1=""),"",IF(D$1=Справочники!$A$2,Товары!$K207,0)+SUMIFS(Приход!$D:$D,Приход!$B:$B,$A207,Приход!$I:$I,D$1)-SUMIFS(Расход!$D:$D,Расход!$B:$B,$A207,Расход!$I:$I,D$1))</f>
        <v/>
      </c>
      <c r="E207" s="11">
        <f>IF(OR($A207="",E$1=""),"",IF(E$1=Справочники!$A$2,Товары!$K207,0)+SUMIFS(Приход!$D:$D,Приход!$B:$B,$A207,Приход!$I:$I,E$1)-SUMIFS(Расход!$D:$D,Расход!$B:$B,$A207,Расход!$I:$I,E$1))</f>
        <v/>
      </c>
      <c r="F207" s="11">
        <f>IF(OR($A207="",F$1=""),"",IF(F$1=Справочники!$A$2,Товары!$K207,0)+SUMIFS(Приход!$D:$D,Приход!$B:$B,$A207,Приход!$I:$I,F$1)-SUMIFS(Расход!$D:$D,Расход!$B:$B,$A207,Расход!$I:$I,F$1))</f>
        <v/>
      </c>
      <c r="G207" s="11">
        <f>IF(OR($A207="",G$1=""),"",IF(G$1=Справочники!$A$2,Товары!$K207,0)+SUMIFS(Приход!$D:$D,Приход!$B:$B,$A207,Приход!$I:$I,G$1)-SUMIFS(Расход!$D:$D,Расход!$B:$B,$A207,Расход!$I:$I,G$1))</f>
        <v/>
      </c>
      <c r="H207" s="11">
        <f>IF($A207="","",SUM(C207:G207))</f>
        <v/>
      </c>
    </row>
    <row r="208">
      <c r="A208">
        <f>IF(Товары!A208="","",Товары!A208)</f>
        <v/>
      </c>
      <c r="B208">
        <f>IF(Товары!B208="","",Товары!B208)</f>
        <v/>
      </c>
      <c r="C208" s="11">
        <f>IF(OR($A208="",C$1=""),"",IF(C$1=Справочники!$A$2,Товары!$K208,0)+SUMIFS(Приход!$D:$D,Приход!$B:$B,$A208,Приход!$I:$I,C$1)-SUMIFS(Расход!$D:$D,Расход!$B:$B,$A208,Расход!$I:$I,C$1))</f>
        <v/>
      </c>
      <c r="D208" s="11">
        <f>IF(OR($A208="",D$1=""),"",IF(D$1=Справочники!$A$2,Товары!$K208,0)+SUMIFS(Приход!$D:$D,Приход!$B:$B,$A208,Приход!$I:$I,D$1)-SUMIFS(Расход!$D:$D,Расход!$B:$B,$A208,Расход!$I:$I,D$1))</f>
        <v/>
      </c>
      <c r="E208" s="11">
        <f>IF(OR($A208="",E$1=""),"",IF(E$1=Справочники!$A$2,Товары!$K208,0)+SUMIFS(Приход!$D:$D,Приход!$B:$B,$A208,Приход!$I:$I,E$1)-SUMIFS(Расход!$D:$D,Расход!$B:$B,$A208,Расход!$I:$I,E$1))</f>
        <v/>
      </c>
      <c r="F208" s="11">
        <f>IF(OR($A208="",F$1=""),"",IF(F$1=Справочники!$A$2,Товары!$K208,0)+SUMIFS(Приход!$D:$D,Приход!$B:$B,$A208,Приход!$I:$I,F$1)-SUMIFS(Расход!$D:$D,Расход!$B:$B,$A208,Расход!$I:$I,F$1))</f>
        <v/>
      </c>
      <c r="G208" s="11">
        <f>IF(OR($A208="",G$1=""),"",IF(G$1=Справочники!$A$2,Товары!$K208,0)+SUMIFS(Приход!$D:$D,Приход!$B:$B,$A208,Приход!$I:$I,G$1)-SUMIFS(Расход!$D:$D,Расход!$B:$B,$A208,Расход!$I:$I,G$1))</f>
        <v/>
      </c>
      <c r="H208" s="11">
        <f>IF($A208="","",SUM(C208:G208))</f>
        <v/>
      </c>
    </row>
    <row r="209">
      <c r="A209">
        <f>IF(Товары!A209="","",Товары!A209)</f>
        <v/>
      </c>
      <c r="B209">
        <f>IF(Товары!B209="","",Товары!B209)</f>
        <v/>
      </c>
      <c r="C209" s="11">
        <f>IF(OR($A209="",C$1=""),"",IF(C$1=Справочники!$A$2,Товары!$K209,0)+SUMIFS(Приход!$D:$D,Приход!$B:$B,$A209,Приход!$I:$I,C$1)-SUMIFS(Расход!$D:$D,Расход!$B:$B,$A209,Расход!$I:$I,C$1))</f>
        <v/>
      </c>
      <c r="D209" s="11">
        <f>IF(OR($A209="",D$1=""),"",IF(D$1=Справочники!$A$2,Товары!$K209,0)+SUMIFS(Приход!$D:$D,Приход!$B:$B,$A209,Приход!$I:$I,D$1)-SUMIFS(Расход!$D:$D,Расход!$B:$B,$A209,Расход!$I:$I,D$1))</f>
        <v/>
      </c>
      <c r="E209" s="11">
        <f>IF(OR($A209="",E$1=""),"",IF(E$1=Справочники!$A$2,Товары!$K209,0)+SUMIFS(Приход!$D:$D,Приход!$B:$B,$A209,Приход!$I:$I,E$1)-SUMIFS(Расход!$D:$D,Расход!$B:$B,$A209,Расход!$I:$I,E$1))</f>
        <v/>
      </c>
      <c r="F209" s="11">
        <f>IF(OR($A209="",F$1=""),"",IF(F$1=Справочники!$A$2,Товары!$K209,0)+SUMIFS(Приход!$D:$D,Приход!$B:$B,$A209,Приход!$I:$I,F$1)-SUMIFS(Расход!$D:$D,Расход!$B:$B,$A209,Расход!$I:$I,F$1))</f>
        <v/>
      </c>
      <c r="G209" s="11">
        <f>IF(OR($A209="",G$1=""),"",IF(G$1=Справочники!$A$2,Товары!$K209,0)+SUMIFS(Приход!$D:$D,Приход!$B:$B,$A209,Приход!$I:$I,G$1)-SUMIFS(Расход!$D:$D,Расход!$B:$B,$A209,Расход!$I:$I,G$1))</f>
        <v/>
      </c>
      <c r="H209" s="11">
        <f>IF($A209="","",SUM(C209:G209))</f>
        <v/>
      </c>
    </row>
    <row r="210">
      <c r="A210">
        <f>IF(Товары!A210="","",Товары!A210)</f>
        <v/>
      </c>
      <c r="B210">
        <f>IF(Товары!B210="","",Товары!B210)</f>
        <v/>
      </c>
      <c r="C210" s="11">
        <f>IF(OR($A210="",C$1=""),"",IF(C$1=Справочники!$A$2,Товары!$K210,0)+SUMIFS(Приход!$D:$D,Приход!$B:$B,$A210,Приход!$I:$I,C$1)-SUMIFS(Расход!$D:$D,Расход!$B:$B,$A210,Расход!$I:$I,C$1))</f>
        <v/>
      </c>
      <c r="D210" s="11">
        <f>IF(OR($A210="",D$1=""),"",IF(D$1=Справочники!$A$2,Товары!$K210,0)+SUMIFS(Приход!$D:$D,Приход!$B:$B,$A210,Приход!$I:$I,D$1)-SUMIFS(Расход!$D:$D,Расход!$B:$B,$A210,Расход!$I:$I,D$1))</f>
        <v/>
      </c>
      <c r="E210" s="11">
        <f>IF(OR($A210="",E$1=""),"",IF(E$1=Справочники!$A$2,Товары!$K210,0)+SUMIFS(Приход!$D:$D,Приход!$B:$B,$A210,Приход!$I:$I,E$1)-SUMIFS(Расход!$D:$D,Расход!$B:$B,$A210,Расход!$I:$I,E$1))</f>
        <v/>
      </c>
      <c r="F210" s="11">
        <f>IF(OR($A210="",F$1=""),"",IF(F$1=Справочники!$A$2,Товары!$K210,0)+SUMIFS(Приход!$D:$D,Приход!$B:$B,$A210,Приход!$I:$I,F$1)-SUMIFS(Расход!$D:$D,Расход!$B:$B,$A210,Расход!$I:$I,F$1))</f>
        <v/>
      </c>
      <c r="G210" s="11">
        <f>IF(OR($A210="",G$1=""),"",IF(G$1=Справочники!$A$2,Товары!$K210,0)+SUMIFS(Приход!$D:$D,Приход!$B:$B,$A210,Приход!$I:$I,G$1)-SUMIFS(Расход!$D:$D,Расход!$B:$B,$A210,Расход!$I:$I,G$1))</f>
        <v/>
      </c>
      <c r="H210" s="11">
        <f>IF($A210="","",SUM(C210:G210))</f>
        <v/>
      </c>
    </row>
    <row r="211">
      <c r="A211">
        <f>IF(Товары!A211="","",Товары!A211)</f>
        <v/>
      </c>
      <c r="B211">
        <f>IF(Товары!B211="","",Товары!B211)</f>
        <v/>
      </c>
      <c r="C211" s="11">
        <f>IF(OR($A211="",C$1=""),"",IF(C$1=Справочники!$A$2,Товары!$K211,0)+SUMIFS(Приход!$D:$D,Приход!$B:$B,$A211,Приход!$I:$I,C$1)-SUMIFS(Расход!$D:$D,Расход!$B:$B,$A211,Расход!$I:$I,C$1))</f>
        <v/>
      </c>
      <c r="D211" s="11">
        <f>IF(OR($A211="",D$1=""),"",IF(D$1=Справочники!$A$2,Товары!$K211,0)+SUMIFS(Приход!$D:$D,Приход!$B:$B,$A211,Приход!$I:$I,D$1)-SUMIFS(Расход!$D:$D,Расход!$B:$B,$A211,Расход!$I:$I,D$1))</f>
        <v/>
      </c>
      <c r="E211" s="11">
        <f>IF(OR($A211="",E$1=""),"",IF(E$1=Справочники!$A$2,Товары!$K211,0)+SUMIFS(Приход!$D:$D,Приход!$B:$B,$A211,Приход!$I:$I,E$1)-SUMIFS(Расход!$D:$D,Расход!$B:$B,$A211,Расход!$I:$I,E$1))</f>
        <v/>
      </c>
      <c r="F211" s="11">
        <f>IF(OR($A211="",F$1=""),"",IF(F$1=Справочники!$A$2,Товары!$K211,0)+SUMIFS(Приход!$D:$D,Приход!$B:$B,$A211,Приход!$I:$I,F$1)-SUMIFS(Расход!$D:$D,Расход!$B:$B,$A211,Расход!$I:$I,F$1))</f>
        <v/>
      </c>
      <c r="G211" s="11">
        <f>IF(OR($A211="",G$1=""),"",IF(G$1=Справочники!$A$2,Товары!$K211,0)+SUMIFS(Приход!$D:$D,Приход!$B:$B,$A211,Приход!$I:$I,G$1)-SUMIFS(Расход!$D:$D,Расход!$B:$B,$A211,Расход!$I:$I,G$1))</f>
        <v/>
      </c>
      <c r="H211" s="11">
        <f>IF($A211="","",SUM(C211:G211))</f>
        <v/>
      </c>
    </row>
    <row r="212">
      <c r="A212">
        <f>IF(Товары!A212="","",Товары!A212)</f>
        <v/>
      </c>
      <c r="B212">
        <f>IF(Товары!B212="","",Товары!B212)</f>
        <v/>
      </c>
      <c r="C212" s="11">
        <f>IF(OR($A212="",C$1=""),"",IF(C$1=Справочники!$A$2,Товары!$K212,0)+SUMIFS(Приход!$D:$D,Приход!$B:$B,$A212,Приход!$I:$I,C$1)-SUMIFS(Расход!$D:$D,Расход!$B:$B,$A212,Расход!$I:$I,C$1))</f>
        <v/>
      </c>
      <c r="D212" s="11">
        <f>IF(OR($A212="",D$1=""),"",IF(D$1=Справочники!$A$2,Товары!$K212,0)+SUMIFS(Приход!$D:$D,Приход!$B:$B,$A212,Приход!$I:$I,D$1)-SUMIFS(Расход!$D:$D,Расход!$B:$B,$A212,Расход!$I:$I,D$1))</f>
        <v/>
      </c>
      <c r="E212" s="11">
        <f>IF(OR($A212="",E$1=""),"",IF(E$1=Справочники!$A$2,Товары!$K212,0)+SUMIFS(Приход!$D:$D,Приход!$B:$B,$A212,Приход!$I:$I,E$1)-SUMIFS(Расход!$D:$D,Расход!$B:$B,$A212,Расход!$I:$I,E$1))</f>
        <v/>
      </c>
      <c r="F212" s="11">
        <f>IF(OR($A212="",F$1=""),"",IF(F$1=Справочники!$A$2,Товары!$K212,0)+SUMIFS(Приход!$D:$D,Приход!$B:$B,$A212,Приход!$I:$I,F$1)-SUMIFS(Расход!$D:$D,Расход!$B:$B,$A212,Расход!$I:$I,F$1))</f>
        <v/>
      </c>
      <c r="G212" s="11">
        <f>IF(OR($A212="",G$1=""),"",IF(G$1=Справочники!$A$2,Товары!$K212,0)+SUMIFS(Приход!$D:$D,Приход!$B:$B,$A212,Приход!$I:$I,G$1)-SUMIFS(Расход!$D:$D,Расход!$B:$B,$A212,Расход!$I:$I,G$1))</f>
        <v/>
      </c>
      <c r="H212" s="11">
        <f>IF($A212="","",SUM(C212:G212))</f>
        <v/>
      </c>
    </row>
    <row r="213">
      <c r="A213">
        <f>IF(Товары!A213="","",Товары!A213)</f>
        <v/>
      </c>
      <c r="B213">
        <f>IF(Товары!B213="","",Товары!B213)</f>
        <v/>
      </c>
      <c r="C213" s="11">
        <f>IF(OR($A213="",C$1=""),"",IF(C$1=Справочники!$A$2,Товары!$K213,0)+SUMIFS(Приход!$D:$D,Приход!$B:$B,$A213,Приход!$I:$I,C$1)-SUMIFS(Расход!$D:$D,Расход!$B:$B,$A213,Расход!$I:$I,C$1))</f>
        <v/>
      </c>
      <c r="D213" s="11">
        <f>IF(OR($A213="",D$1=""),"",IF(D$1=Справочники!$A$2,Товары!$K213,0)+SUMIFS(Приход!$D:$D,Приход!$B:$B,$A213,Приход!$I:$I,D$1)-SUMIFS(Расход!$D:$D,Расход!$B:$B,$A213,Расход!$I:$I,D$1))</f>
        <v/>
      </c>
      <c r="E213" s="11">
        <f>IF(OR($A213="",E$1=""),"",IF(E$1=Справочники!$A$2,Товары!$K213,0)+SUMIFS(Приход!$D:$D,Приход!$B:$B,$A213,Приход!$I:$I,E$1)-SUMIFS(Расход!$D:$D,Расход!$B:$B,$A213,Расход!$I:$I,E$1))</f>
        <v/>
      </c>
      <c r="F213" s="11">
        <f>IF(OR($A213="",F$1=""),"",IF(F$1=Справочники!$A$2,Товары!$K213,0)+SUMIFS(Приход!$D:$D,Приход!$B:$B,$A213,Приход!$I:$I,F$1)-SUMIFS(Расход!$D:$D,Расход!$B:$B,$A213,Расход!$I:$I,F$1))</f>
        <v/>
      </c>
      <c r="G213" s="11">
        <f>IF(OR($A213="",G$1=""),"",IF(G$1=Справочники!$A$2,Товары!$K213,0)+SUMIFS(Приход!$D:$D,Приход!$B:$B,$A213,Приход!$I:$I,G$1)-SUMIFS(Расход!$D:$D,Расход!$B:$B,$A213,Расход!$I:$I,G$1))</f>
        <v/>
      </c>
      <c r="H213" s="11">
        <f>IF($A213="","",SUM(C213:G213))</f>
        <v/>
      </c>
    </row>
    <row r="214">
      <c r="A214">
        <f>IF(Товары!A214="","",Товары!A214)</f>
        <v/>
      </c>
      <c r="B214">
        <f>IF(Товары!B214="","",Товары!B214)</f>
        <v/>
      </c>
      <c r="C214" s="11">
        <f>IF(OR($A214="",C$1=""),"",IF(C$1=Справочники!$A$2,Товары!$K214,0)+SUMIFS(Приход!$D:$D,Приход!$B:$B,$A214,Приход!$I:$I,C$1)-SUMIFS(Расход!$D:$D,Расход!$B:$B,$A214,Расход!$I:$I,C$1))</f>
        <v/>
      </c>
      <c r="D214" s="11">
        <f>IF(OR($A214="",D$1=""),"",IF(D$1=Справочники!$A$2,Товары!$K214,0)+SUMIFS(Приход!$D:$D,Приход!$B:$B,$A214,Приход!$I:$I,D$1)-SUMIFS(Расход!$D:$D,Расход!$B:$B,$A214,Расход!$I:$I,D$1))</f>
        <v/>
      </c>
      <c r="E214" s="11">
        <f>IF(OR($A214="",E$1=""),"",IF(E$1=Справочники!$A$2,Товары!$K214,0)+SUMIFS(Приход!$D:$D,Приход!$B:$B,$A214,Приход!$I:$I,E$1)-SUMIFS(Расход!$D:$D,Расход!$B:$B,$A214,Расход!$I:$I,E$1))</f>
        <v/>
      </c>
      <c r="F214" s="11">
        <f>IF(OR($A214="",F$1=""),"",IF(F$1=Справочники!$A$2,Товары!$K214,0)+SUMIFS(Приход!$D:$D,Приход!$B:$B,$A214,Приход!$I:$I,F$1)-SUMIFS(Расход!$D:$D,Расход!$B:$B,$A214,Расход!$I:$I,F$1))</f>
        <v/>
      </c>
      <c r="G214" s="11">
        <f>IF(OR($A214="",G$1=""),"",IF(G$1=Справочники!$A$2,Товары!$K214,0)+SUMIFS(Приход!$D:$D,Приход!$B:$B,$A214,Приход!$I:$I,G$1)-SUMIFS(Расход!$D:$D,Расход!$B:$B,$A214,Расход!$I:$I,G$1))</f>
        <v/>
      </c>
      <c r="H214" s="11">
        <f>IF($A214="","",SUM(C214:G214))</f>
        <v/>
      </c>
    </row>
    <row r="215">
      <c r="A215">
        <f>IF(Товары!A215="","",Товары!A215)</f>
        <v/>
      </c>
      <c r="B215">
        <f>IF(Товары!B215="","",Товары!B215)</f>
        <v/>
      </c>
      <c r="C215" s="11">
        <f>IF(OR($A215="",C$1=""),"",IF(C$1=Справочники!$A$2,Товары!$K215,0)+SUMIFS(Приход!$D:$D,Приход!$B:$B,$A215,Приход!$I:$I,C$1)-SUMIFS(Расход!$D:$D,Расход!$B:$B,$A215,Расход!$I:$I,C$1))</f>
        <v/>
      </c>
      <c r="D215" s="11">
        <f>IF(OR($A215="",D$1=""),"",IF(D$1=Справочники!$A$2,Товары!$K215,0)+SUMIFS(Приход!$D:$D,Приход!$B:$B,$A215,Приход!$I:$I,D$1)-SUMIFS(Расход!$D:$D,Расход!$B:$B,$A215,Расход!$I:$I,D$1))</f>
        <v/>
      </c>
      <c r="E215" s="11">
        <f>IF(OR($A215="",E$1=""),"",IF(E$1=Справочники!$A$2,Товары!$K215,0)+SUMIFS(Приход!$D:$D,Приход!$B:$B,$A215,Приход!$I:$I,E$1)-SUMIFS(Расход!$D:$D,Расход!$B:$B,$A215,Расход!$I:$I,E$1))</f>
        <v/>
      </c>
      <c r="F215" s="11">
        <f>IF(OR($A215="",F$1=""),"",IF(F$1=Справочники!$A$2,Товары!$K215,0)+SUMIFS(Приход!$D:$D,Приход!$B:$B,$A215,Приход!$I:$I,F$1)-SUMIFS(Расход!$D:$D,Расход!$B:$B,$A215,Расход!$I:$I,F$1))</f>
        <v/>
      </c>
      <c r="G215" s="11">
        <f>IF(OR($A215="",G$1=""),"",IF(G$1=Справочники!$A$2,Товары!$K215,0)+SUMIFS(Приход!$D:$D,Приход!$B:$B,$A215,Приход!$I:$I,G$1)-SUMIFS(Расход!$D:$D,Расход!$B:$B,$A215,Расход!$I:$I,G$1))</f>
        <v/>
      </c>
      <c r="H215" s="11">
        <f>IF($A215="","",SUM(C215:G215))</f>
        <v/>
      </c>
    </row>
    <row r="216">
      <c r="A216">
        <f>IF(Товары!A216="","",Товары!A216)</f>
        <v/>
      </c>
      <c r="B216">
        <f>IF(Товары!B216="","",Товары!B216)</f>
        <v/>
      </c>
      <c r="C216" s="11">
        <f>IF(OR($A216="",C$1=""),"",IF(C$1=Справочники!$A$2,Товары!$K216,0)+SUMIFS(Приход!$D:$D,Приход!$B:$B,$A216,Приход!$I:$I,C$1)-SUMIFS(Расход!$D:$D,Расход!$B:$B,$A216,Расход!$I:$I,C$1))</f>
        <v/>
      </c>
      <c r="D216" s="11">
        <f>IF(OR($A216="",D$1=""),"",IF(D$1=Справочники!$A$2,Товары!$K216,0)+SUMIFS(Приход!$D:$D,Приход!$B:$B,$A216,Приход!$I:$I,D$1)-SUMIFS(Расход!$D:$D,Расход!$B:$B,$A216,Расход!$I:$I,D$1))</f>
        <v/>
      </c>
      <c r="E216" s="11">
        <f>IF(OR($A216="",E$1=""),"",IF(E$1=Справочники!$A$2,Товары!$K216,0)+SUMIFS(Приход!$D:$D,Приход!$B:$B,$A216,Приход!$I:$I,E$1)-SUMIFS(Расход!$D:$D,Расход!$B:$B,$A216,Расход!$I:$I,E$1))</f>
        <v/>
      </c>
      <c r="F216" s="11">
        <f>IF(OR($A216="",F$1=""),"",IF(F$1=Справочники!$A$2,Товары!$K216,0)+SUMIFS(Приход!$D:$D,Приход!$B:$B,$A216,Приход!$I:$I,F$1)-SUMIFS(Расход!$D:$D,Расход!$B:$B,$A216,Расход!$I:$I,F$1))</f>
        <v/>
      </c>
      <c r="G216" s="11">
        <f>IF(OR($A216="",G$1=""),"",IF(G$1=Справочники!$A$2,Товары!$K216,0)+SUMIFS(Приход!$D:$D,Приход!$B:$B,$A216,Приход!$I:$I,G$1)-SUMIFS(Расход!$D:$D,Расход!$B:$B,$A216,Расход!$I:$I,G$1))</f>
        <v/>
      </c>
      <c r="H216" s="11">
        <f>IF($A216="","",SUM(C216:G216))</f>
        <v/>
      </c>
    </row>
    <row r="217">
      <c r="A217">
        <f>IF(Товары!A217="","",Товары!A217)</f>
        <v/>
      </c>
      <c r="B217">
        <f>IF(Товары!B217="","",Товары!B217)</f>
        <v/>
      </c>
      <c r="C217" s="11">
        <f>IF(OR($A217="",C$1=""),"",IF(C$1=Справочники!$A$2,Товары!$K217,0)+SUMIFS(Приход!$D:$D,Приход!$B:$B,$A217,Приход!$I:$I,C$1)-SUMIFS(Расход!$D:$D,Расход!$B:$B,$A217,Расход!$I:$I,C$1))</f>
        <v/>
      </c>
      <c r="D217" s="11">
        <f>IF(OR($A217="",D$1=""),"",IF(D$1=Справочники!$A$2,Товары!$K217,0)+SUMIFS(Приход!$D:$D,Приход!$B:$B,$A217,Приход!$I:$I,D$1)-SUMIFS(Расход!$D:$D,Расход!$B:$B,$A217,Расход!$I:$I,D$1))</f>
        <v/>
      </c>
      <c r="E217" s="11">
        <f>IF(OR($A217="",E$1=""),"",IF(E$1=Справочники!$A$2,Товары!$K217,0)+SUMIFS(Приход!$D:$D,Приход!$B:$B,$A217,Приход!$I:$I,E$1)-SUMIFS(Расход!$D:$D,Расход!$B:$B,$A217,Расход!$I:$I,E$1))</f>
        <v/>
      </c>
      <c r="F217" s="11">
        <f>IF(OR($A217="",F$1=""),"",IF(F$1=Справочники!$A$2,Товары!$K217,0)+SUMIFS(Приход!$D:$D,Приход!$B:$B,$A217,Приход!$I:$I,F$1)-SUMIFS(Расход!$D:$D,Расход!$B:$B,$A217,Расход!$I:$I,F$1))</f>
        <v/>
      </c>
      <c r="G217" s="11">
        <f>IF(OR($A217="",G$1=""),"",IF(G$1=Справочники!$A$2,Товары!$K217,0)+SUMIFS(Приход!$D:$D,Приход!$B:$B,$A217,Приход!$I:$I,G$1)-SUMIFS(Расход!$D:$D,Расход!$B:$B,$A217,Расход!$I:$I,G$1))</f>
        <v/>
      </c>
      <c r="H217" s="11">
        <f>IF($A217="","",SUM(C217:G217))</f>
        <v/>
      </c>
    </row>
    <row r="218">
      <c r="A218">
        <f>IF(Товары!A218="","",Товары!A218)</f>
        <v/>
      </c>
      <c r="B218">
        <f>IF(Товары!B218="","",Товары!B218)</f>
        <v/>
      </c>
      <c r="C218" s="11">
        <f>IF(OR($A218="",C$1=""),"",IF(C$1=Справочники!$A$2,Товары!$K218,0)+SUMIFS(Приход!$D:$D,Приход!$B:$B,$A218,Приход!$I:$I,C$1)-SUMIFS(Расход!$D:$D,Расход!$B:$B,$A218,Расход!$I:$I,C$1))</f>
        <v/>
      </c>
      <c r="D218" s="11">
        <f>IF(OR($A218="",D$1=""),"",IF(D$1=Справочники!$A$2,Товары!$K218,0)+SUMIFS(Приход!$D:$D,Приход!$B:$B,$A218,Приход!$I:$I,D$1)-SUMIFS(Расход!$D:$D,Расход!$B:$B,$A218,Расход!$I:$I,D$1))</f>
        <v/>
      </c>
      <c r="E218" s="11">
        <f>IF(OR($A218="",E$1=""),"",IF(E$1=Справочники!$A$2,Товары!$K218,0)+SUMIFS(Приход!$D:$D,Приход!$B:$B,$A218,Приход!$I:$I,E$1)-SUMIFS(Расход!$D:$D,Расход!$B:$B,$A218,Расход!$I:$I,E$1))</f>
        <v/>
      </c>
      <c r="F218" s="11">
        <f>IF(OR($A218="",F$1=""),"",IF(F$1=Справочники!$A$2,Товары!$K218,0)+SUMIFS(Приход!$D:$D,Приход!$B:$B,$A218,Приход!$I:$I,F$1)-SUMIFS(Расход!$D:$D,Расход!$B:$B,$A218,Расход!$I:$I,F$1))</f>
        <v/>
      </c>
      <c r="G218" s="11">
        <f>IF(OR($A218="",G$1=""),"",IF(G$1=Справочники!$A$2,Товары!$K218,0)+SUMIFS(Приход!$D:$D,Приход!$B:$B,$A218,Приход!$I:$I,G$1)-SUMIFS(Расход!$D:$D,Расход!$B:$B,$A218,Расход!$I:$I,G$1))</f>
        <v/>
      </c>
      <c r="H218" s="11">
        <f>IF($A218="","",SUM(C218:G218))</f>
        <v/>
      </c>
    </row>
    <row r="219">
      <c r="A219">
        <f>IF(Товары!A219="","",Товары!A219)</f>
        <v/>
      </c>
      <c r="B219">
        <f>IF(Товары!B219="","",Товары!B219)</f>
        <v/>
      </c>
      <c r="C219" s="11">
        <f>IF(OR($A219="",C$1=""),"",IF(C$1=Справочники!$A$2,Товары!$K219,0)+SUMIFS(Приход!$D:$D,Приход!$B:$B,$A219,Приход!$I:$I,C$1)-SUMIFS(Расход!$D:$D,Расход!$B:$B,$A219,Расход!$I:$I,C$1))</f>
        <v/>
      </c>
      <c r="D219" s="11">
        <f>IF(OR($A219="",D$1=""),"",IF(D$1=Справочники!$A$2,Товары!$K219,0)+SUMIFS(Приход!$D:$D,Приход!$B:$B,$A219,Приход!$I:$I,D$1)-SUMIFS(Расход!$D:$D,Расход!$B:$B,$A219,Расход!$I:$I,D$1))</f>
        <v/>
      </c>
      <c r="E219" s="11">
        <f>IF(OR($A219="",E$1=""),"",IF(E$1=Справочники!$A$2,Товары!$K219,0)+SUMIFS(Приход!$D:$D,Приход!$B:$B,$A219,Приход!$I:$I,E$1)-SUMIFS(Расход!$D:$D,Расход!$B:$B,$A219,Расход!$I:$I,E$1))</f>
        <v/>
      </c>
      <c r="F219" s="11">
        <f>IF(OR($A219="",F$1=""),"",IF(F$1=Справочники!$A$2,Товары!$K219,0)+SUMIFS(Приход!$D:$D,Приход!$B:$B,$A219,Приход!$I:$I,F$1)-SUMIFS(Расход!$D:$D,Расход!$B:$B,$A219,Расход!$I:$I,F$1))</f>
        <v/>
      </c>
      <c r="G219" s="11">
        <f>IF(OR($A219="",G$1=""),"",IF(G$1=Справочники!$A$2,Товары!$K219,0)+SUMIFS(Приход!$D:$D,Приход!$B:$B,$A219,Приход!$I:$I,G$1)-SUMIFS(Расход!$D:$D,Расход!$B:$B,$A219,Расход!$I:$I,G$1))</f>
        <v/>
      </c>
      <c r="H219" s="11">
        <f>IF($A219="","",SUM(C219:G219))</f>
        <v/>
      </c>
    </row>
    <row r="220">
      <c r="A220">
        <f>IF(Товары!A220="","",Товары!A220)</f>
        <v/>
      </c>
      <c r="B220">
        <f>IF(Товары!B220="","",Товары!B220)</f>
        <v/>
      </c>
      <c r="C220" s="11">
        <f>IF(OR($A220="",C$1=""),"",IF(C$1=Справочники!$A$2,Товары!$K220,0)+SUMIFS(Приход!$D:$D,Приход!$B:$B,$A220,Приход!$I:$I,C$1)-SUMIFS(Расход!$D:$D,Расход!$B:$B,$A220,Расход!$I:$I,C$1))</f>
        <v/>
      </c>
      <c r="D220" s="11">
        <f>IF(OR($A220="",D$1=""),"",IF(D$1=Справочники!$A$2,Товары!$K220,0)+SUMIFS(Приход!$D:$D,Приход!$B:$B,$A220,Приход!$I:$I,D$1)-SUMIFS(Расход!$D:$D,Расход!$B:$B,$A220,Расход!$I:$I,D$1))</f>
        <v/>
      </c>
      <c r="E220" s="11">
        <f>IF(OR($A220="",E$1=""),"",IF(E$1=Справочники!$A$2,Товары!$K220,0)+SUMIFS(Приход!$D:$D,Приход!$B:$B,$A220,Приход!$I:$I,E$1)-SUMIFS(Расход!$D:$D,Расход!$B:$B,$A220,Расход!$I:$I,E$1))</f>
        <v/>
      </c>
      <c r="F220" s="11">
        <f>IF(OR($A220="",F$1=""),"",IF(F$1=Справочники!$A$2,Товары!$K220,0)+SUMIFS(Приход!$D:$D,Приход!$B:$B,$A220,Приход!$I:$I,F$1)-SUMIFS(Расход!$D:$D,Расход!$B:$B,$A220,Расход!$I:$I,F$1))</f>
        <v/>
      </c>
      <c r="G220" s="11">
        <f>IF(OR($A220="",G$1=""),"",IF(G$1=Справочники!$A$2,Товары!$K220,0)+SUMIFS(Приход!$D:$D,Приход!$B:$B,$A220,Приход!$I:$I,G$1)-SUMIFS(Расход!$D:$D,Расход!$B:$B,$A220,Расход!$I:$I,G$1))</f>
        <v/>
      </c>
      <c r="H220" s="11">
        <f>IF($A220="","",SUM(C220:G220))</f>
        <v/>
      </c>
    </row>
    <row r="221">
      <c r="A221">
        <f>IF(Товары!A221="","",Товары!A221)</f>
        <v/>
      </c>
      <c r="B221">
        <f>IF(Товары!B221="","",Товары!B221)</f>
        <v/>
      </c>
      <c r="C221" s="11">
        <f>IF(OR($A221="",C$1=""),"",IF(C$1=Справочники!$A$2,Товары!$K221,0)+SUMIFS(Приход!$D:$D,Приход!$B:$B,$A221,Приход!$I:$I,C$1)-SUMIFS(Расход!$D:$D,Расход!$B:$B,$A221,Расход!$I:$I,C$1))</f>
        <v/>
      </c>
      <c r="D221" s="11">
        <f>IF(OR($A221="",D$1=""),"",IF(D$1=Справочники!$A$2,Товары!$K221,0)+SUMIFS(Приход!$D:$D,Приход!$B:$B,$A221,Приход!$I:$I,D$1)-SUMIFS(Расход!$D:$D,Расход!$B:$B,$A221,Расход!$I:$I,D$1))</f>
        <v/>
      </c>
      <c r="E221" s="11">
        <f>IF(OR($A221="",E$1=""),"",IF(E$1=Справочники!$A$2,Товары!$K221,0)+SUMIFS(Приход!$D:$D,Приход!$B:$B,$A221,Приход!$I:$I,E$1)-SUMIFS(Расход!$D:$D,Расход!$B:$B,$A221,Расход!$I:$I,E$1))</f>
        <v/>
      </c>
      <c r="F221" s="11">
        <f>IF(OR($A221="",F$1=""),"",IF(F$1=Справочники!$A$2,Товары!$K221,0)+SUMIFS(Приход!$D:$D,Приход!$B:$B,$A221,Приход!$I:$I,F$1)-SUMIFS(Расход!$D:$D,Расход!$B:$B,$A221,Расход!$I:$I,F$1))</f>
        <v/>
      </c>
      <c r="G221" s="11">
        <f>IF(OR($A221="",G$1=""),"",IF(G$1=Справочники!$A$2,Товары!$K221,0)+SUMIFS(Приход!$D:$D,Приход!$B:$B,$A221,Приход!$I:$I,G$1)-SUMIFS(Расход!$D:$D,Расход!$B:$B,$A221,Расход!$I:$I,G$1))</f>
        <v/>
      </c>
      <c r="H221" s="11">
        <f>IF($A221="","",SUM(C221:G221))</f>
        <v/>
      </c>
    </row>
    <row r="222">
      <c r="A222">
        <f>IF(Товары!A222="","",Товары!A222)</f>
        <v/>
      </c>
      <c r="B222">
        <f>IF(Товары!B222="","",Товары!B222)</f>
        <v/>
      </c>
      <c r="C222" s="11">
        <f>IF(OR($A222="",C$1=""),"",IF(C$1=Справочники!$A$2,Товары!$K222,0)+SUMIFS(Приход!$D:$D,Приход!$B:$B,$A222,Приход!$I:$I,C$1)-SUMIFS(Расход!$D:$D,Расход!$B:$B,$A222,Расход!$I:$I,C$1))</f>
        <v/>
      </c>
      <c r="D222" s="11">
        <f>IF(OR($A222="",D$1=""),"",IF(D$1=Справочники!$A$2,Товары!$K222,0)+SUMIFS(Приход!$D:$D,Приход!$B:$B,$A222,Приход!$I:$I,D$1)-SUMIFS(Расход!$D:$D,Расход!$B:$B,$A222,Расход!$I:$I,D$1))</f>
        <v/>
      </c>
      <c r="E222" s="11">
        <f>IF(OR($A222="",E$1=""),"",IF(E$1=Справочники!$A$2,Товары!$K222,0)+SUMIFS(Приход!$D:$D,Приход!$B:$B,$A222,Приход!$I:$I,E$1)-SUMIFS(Расход!$D:$D,Расход!$B:$B,$A222,Расход!$I:$I,E$1))</f>
        <v/>
      </c>
      <c r="F222" s="11">
        <f>IF(OR($A222="",F$1=""),"",IF(F$1=Справочники!$A$2,Товары!$K222,0)+SUMIFS(Приход!$D:$D,Приход!$B:$B,$A222,Приход!$I:$I,F$1)-SUMIFS(Расход!$D:$D,Расход!$B:$B,$A222,Расход!$I:$I,F$1))</f>
        <v/>
      </c>
      <c r="G222" s="11">
        <f>IF(OR($A222="",G$1=""),"",IF(G$1=Справочники!$A$2,Товары!$K222,0)+SUMIFS(Приход!$D:$D,Приход!$B:$B,$A222,Приход!$I:$I,G$1)-SUMIFS(Расход!$D:$D,Расход!$B:$B,$A222,Расход!$I:$I,G$1))</f>
        <v/>
      </c>
      <c r="H222" s="11">
        <f>IF($A222="","",SUM(C222:G222))</f>
        <v/>
      </c>
    </row>
    <row r="223">
      <c r="A223">
        <f>IF(Товары!A223="","",Товары!A223)</f>
        <v/>
      </c>
      <c r="B223">
        <f>IF(Товары!B223="","",Товары!B223)</f>
        <v/>
      </c>
      <c r="C223" s="11">
        <f>IF(OR($A223="",C$1=""),"",IF(C$1=Справочники!$A$2,Товары!$K223,0)+SUMIFS(Приход!$D:$D,Приход!$B:$B,$A223,Приход!$I:$I,C$1)-SUMIFS(Расход!$D:$D,Расход!$B:$B,$A223,Расход!$I:$I,C$1))</f>
        <v/>
      </c>
      <c r="D223" s="11">
        <f>IF(OR($A223="",D$1=""),"",IF(D$1=Справочники!$A$2,Товары!$K223,0)+SUMIFS(Приход!$D:$D,Приход!$B:$B,$A223,Приход!$I:$I,D$1)-SUMIFS(Расход!$D:$D,Расход!$B:$B,$A223,Расход!$I:$I,D$1))</f>
        <v/>
      </c>
      <c r="E223" s="11">
        <f>IF(OR($A223="",E$1=""),"",IF(E$1=Справочники!$A$2,Товары!$K223,0)+SUMIFS(Приход!$D:$D,Приход!$B:$B,$A223,Приход!$I:$I,E$1)-SUMIFS(Расход!$D:$D,Расход!$B:$B,$A223,Расход!$I:$I,E$1))</f>
        <v/>
      </c>
      <c r="F223" s="11">
        <f>IF(OR($A223="",F$1=""),"",IF(F$1=Справочники!$A$2,Товары!$K223,0)+SUMIFS(Приход!$D:$D,Приход!$B:$B,$A223,Приход!$I:$I,F$1)-SUMIFS(Расход!$D:$D,Расход!$B:$B,$A223,Расход!$I:$I,F$1))</f>
        <v/>
      </c>
      <c r="G223" s="11">
        <f>IF(OR($A223="",G$1=""),"",IF(G$1=Справочники!$A$2,Товары!$K223,0)+SUMIFS(Приход!$D:$D,Приход!$B:$B,$A223,Приход!$I:$I,G$1)-SUMIFS(Расход!$D:$D,Расход!$B:$B,$A223,Расход!$I:$I,G$1))</f>
        <v/>
      </c>
      <c r="H223" s="11">
        <f>IF($A223="","",SUM(C223:G223))</f>
        <v/>
      </c>
    </row>
    <row r="224">
      <c r="A224">
        <f>IF(Товары!A224="","",Товары!A224)</f>
        <v/>
      </c>
      <c r="B224">
        <f>IF(Товары!B224="","",Товары!B224)</f>
        <v/>
      </c>
      <c r="C224" s="11">
        <f>IF(OR($A224="",C$1=""),"",IF(C$1=Справочники!$A$2,Товары!$K224,0)+SUMIFS(Приход!$D:$D,Приход!$B:$B,$A224,Приход!$I:$I,C$1)-SUMIFS(Расход!$D:$D,Расход!$B:$B,$A224,Расход!$I:$I,C$1))</f>
        <v/>
      </c>
      <c r="D224" s="11">
        <f>IF(OR($A224="",D$1=""),"",IF(D$1=Справочники!$A$2,Товары!$K224,0)+SUMIFS(Приход!$D:$D,Приход!$B:$B,$A224,Приход!$I:$I,D$1)-SUMIFS(Расход!$D:$D,Расход!$B:$B,$A224,Расход!$I:$I,D$1))</f>
        <v/>
      </c>
      <c r="E224" s="11">
        <f>IF(OR($A224="",E$1=""),"",IF(E$1=Справочники!$A$2,Товары!$K224,0)+SUMIFS(Приход!$D:$D,Приход!$B:$B,$A224,Приход!$I:$I,E$1)-SUMIFS(Расход!$D:$D,Расход!$B:$B,$A224,Расход!$I:$I,E$1))</f>
        <v/>
      </c>
      <c r="F224" s="11">
        <f>IF(OR($A224="",F$1=""),"",IF(F$1=Справочники!$A$2,Товары!$K224,0)+SUMIFS(Приход!$D:$D,Приход!$B:$B,$A224,Приход!$I:$I,F$1)-SUMIFS(Расход!$D:$D,Расход!$B:$B,$A224,Расход!$I:$I,F$1))</f>
        <v/>
      </c>
      <c r="G224" s="11">
        <f>IF(OR($A224="",G$1=""),"",IF(G$1=Справочники!$A$2,Товары!$K224,0)+SUMIFS(Приход!$D:$D,Приход!$B:$B,$A224,Приход!$I:$I,G$1)-SUMIFS(Расход!$D:$D,Расход!$B:$B,$A224,Расход!$I:$I,G$1))</f>
        <v/>
      </c>
      <c r="H224" s="11">
        <f>IF($A224="","",SUM(C224:G224))</f>
        <v/>
      </c>
    </row>
    <row r="225">
      <c r="A225">
        <f>IF(Товары!A225="","",Товары!A225)</f>
        <v/>
      </c>
      <c r="B225">
        <f>IF(Товары!B225="","",Товары!B225)</f>
        <v/>
      </c>
      <c r="C225" s="11">
        <f>IF(OR($A225="",C$1=""),"",IF(C$1=Справочники!$A$2,Товары!$K225,0)+SUMIFS(Приход!$D:$D,Приход!$B:$B,$A225,Приход!$I:$I,C$1)-SUMIFS(Расход!$D:$D,Расход!$B:$B,$A225,Расход!$I:$I,C$1))</f>
        <v/>
      </c>
      <c r="D225" s="11">
        <f>IF(OR($A225="",D$1=""),"",IF(D$1=Справочники!$A$2,Товары!$K225,0)+SUMIFS(Приход!$D:$D,Приход!$B:$B,$A225,Приход!$I:$I,D$1)-SUMIFS(Расход!$D:$D,Расход!$B:$B,$A225,Расход!$I:$I,D$1))</f>
        <v/>
      </c>
      <c r="E225" s="11">
        <f>IF(OR($A225="",E$1=""),"",IF(E$1=Справочники!$A$2,Товары!$K225,0)+SUMIFS(Приход!$D:$D,Приход!$B:$B,$A225,Приход!$I:$I,E$1)-SUMIFS(Расход!$D:$D,Расход!$B:$B,$A225,Расход!$I:$I,E$1))</f>
        <v/>
      </c>
      <c r="F225" s="11">
        <f>IF(OR($A225="",F$1=""),"",IF(F$1=Справочники!$A$2,Товары!$K225,0)+SUMIFS(Приход!$D:$D,Приход!$B:$B,$A225,Приход!$I:$I,F$1)-SUMIFS(Расход!$D:$D,Расход!$B:$B,$A225,Расход!$I:$I,F$1))</f>
        <v/>
      </c>
      <c r="G225" s="11">
        <f>IF(OR($A225="",G$1=""),"",IF(G$1=Справочники!$A$2,Товары!$K225,0)+SUMIFS(Приход!$D:$D,Приход!$B:$B,$A225,Приход!$I:$I,G$1)-SUMIFS(Расход!$D:$D,Расход!$B:$B,$A225,Расход!$I:$I,G$1))</f>
        <v/>
      </c>
      <c r="H225" s="11">
        <f>IF($A225="","",SUM(C225:G225))</f>
        <v/>
      </c>
    </row>
    <row r="226">
      <c r="A226">
        <f>IF(Товары!A226="","",Товары!A226)</f>
        <v/>
      </c>
      <c r="B226">
        <f>IF(Товары!B226="","",Товары!B226)</f>
        <v/>
      </c>
      <c r="C226" s="11">
        <f>IF(OR($A226="",C$1=""),"",IF(C$1=Справочники!$A$2,Товары!$K226,0)+SUMIFS(Приход!$D:$D,Приход!$B:$B,$A226,Приход!$I:$I,C$1)-SUMIFS(Расход!$D:$D,Расход!$B:$B,$A226,Расход!$I:$I,C$1))</f>
        <v/>
      </c>
      <c r="D226" s="11">
        <f>IF(OR($A226="",D$1=""),"",IF(D$1=Справочники!$A$2,Товары!$K226,0)+SUMIFS(Приход!$D:$D,Приход!$B:$B,$A226,Приход!$I:$I,D$1)-SUMIFS(Расход!$D:$D,Расход!$B:$B,$A226,Расход!$I:$I,D$1))</f>
        <v/>
      </c>
      <c r="E226" s="11">
        <f>IF(OR($A226="",E$1=""),"",IF(E$1=Справочники!$A$2,Товары!$K226,0)+SUMIFS(Приход!$D:$D,Приход!$B:$B,$A226,Приход!$I:$I,E$1)-SUMIFS(Расход!$D:$D,Расход!$B:$B,$A226,Расход!$I:$I,E$1))</f>
        <v/>
      </c>
      <c r="F226" s="11">
        <f>IF(OR($A226="",F$1=""),"",IF(F$1=Справочники!$A$2,Товары!$K226,0)+SUMIFS(Приход!$D:$D,Приход!$B:$B,$A226,Приход!$I:$I,F$1)-SUMIFS(Расход!$D:$D,Расход!$B:$B,$A226,Расход!$I:$I,F$1))</f>
        <v/>
      </c>
      <c r="G226" s="11">
        <f>IF(OR($A226="",G$1=""),"",IF(G$1=Справочники!$A$2,Товары!$K226,0)+SUMIFS(Приход!$D:$D,Приход!$B:$B,$A226,Приход!$I:$I,G$1)-SUMIFS(Расход!$D:$D,Расход!$B:$B,$A226,Расход!$I:$I,G$1))</f>
        <v/>
      </c>
      <c r="H226" s="11">
        <f>IF($A226="","",SUM(C226:G226))</f>
        <v/>
      </c>
    </row>
    <row r="227">
      <c r="A227">
        <f>IF(Товары!A227="","",Товары!A227)</f>
        <v/>
      </c>
      <c r="B227">
        <f>IF(Товары!B227="","",Товары!B227)</f>
        <v/>
      </c>
      <c r="C227" s="11">
        <f>IF(OR($A227="",C$1=""),"",IF(C$1=Справочники!$A$2,Товары!$K227,0)+SUMIFS(Приход!$D:$D,Приход!$B:$B,$A227,Приход!$I:$I,C$1)-SUMIFS(Расход!$D:$D,Расход!$B:$B,$A227,Расход!$I:$I,C$1))</f>
        <v/>
      </c>
      <c r="D227" s="11">
        <f>IF(OR($A227="",D$1=""),"",IF(D$1=Справочники!$A$2,Товары!$K227,0)+SUMIFS(Приход!$D:$D,Приход!$B:$B,$A227,Приход!$I:$I,D$1)-SUMIFS(Расход!$D:$D,Расход!$B:$B,$A227,Расход!$I:$I,D$1))</f>
        <v/>
      </c>
      <c r="E227" s="11">
        <f>IF(OR($A227="",E$1=""),"",IF(E$1=Справочники!$A$2,Товары!$K227,0)+SUMIFS(Приход!$D:$D,Приход!$B:$B,$A227,Приход!$I:$I,E$1)-SUMIFS(Расход!$D:$D,Расход!$B:$B,$A227,Расход!$I:$I,E$1))</f>
        <v/>
      </c>
      <c r="F227" s="11">
        <f>IF(OR($A227="",F$1=""),"",IF(F$1=Справочники!$A$2,Товары!$K227,0)+SUMIFS(Приход!$D:$D,Приход!$B:$B,$A227,Приход!$I:$I,F$1)-SUMIFS(Расход!$D:$D,Расход!$B:$B,$A227,Расход!$I:$I,F$1))</f>
        <v/>
      </c>
      <c r="G227" s="11">
        <f>IF(OR($A227="",G$1=""),"",IF(G$1=Справочники!$A$2,Товары!$K227,0)+SUMIFS(Приход!$D:$D,Приход!$B:$B,$A227,Приход!$I:$I,G$1)-SUMIFS(Расход!$D:$D,Расход!$B:$B,$A227,Расход!$I:$I,G$1))</f>
        <v/>
      </c>
      <c r="H227" s="11">
        <f>IF($A227="","",SUM(C227:G227))</f>
        <v/>
      </c>
    </row>
    <row r="228">
      <c r="A228">
        <f>IF(Товары!A228="","",Товары!A228)</f>
        <v/>
      </c>
      <c r="B228">
        <f>IF(Товары!B228="","",Товары!B228)</f>
        <v/>
      </c>
      <c r="C228" s="11">
        <f>IF(OR($A228="",C$1=""),"",IF(C$1=Справочники!$A$2,Товары!$K228,0)+SUMIFS(Приход!$D:$D,Приход!$B:$B,$A228,Приход!$I:$I,C$1)-SUMIFS(Расход!$D:$D,Расход!$B:$B,$A228,Расход!$I:$I,C$1))</f>
        <v/>
      </c>
      <c r="D228" s="11">
        <f>IF(OR($A228="",D$1=""),"",IF(D$1=Справочники!$A$2,Товары!$K228,0)+SUMIFS(Приход!$D:$D,Приход!$B:$B,$A228,Приход!$I:$I,D$1)-SUMIFS(Расход!$D:$D,Расход!$B:$B,$A228,Расход!$I:$I,D$1))</f>
        <v/>
      </c>
      <c r="E228" s="11">
        <f>IF(OR($A228="",E$1=""),"",IF(E$1=Справочники!$A$2,Товары!$K228,0)+SUMIFS(Приход!$D:$D,Приход!$B:$B,$A228,Приход!$I:$I,E$1)-SUMIFS(Расход!$D:$D,Расход!$B:$B,$A228,Расход!$I:$I,E$1))</f>
        <v/>
      </c>
      <c r="F228" s="11">
        <f>IF(OR($A228="",F$1=""),"",IF(F$1=Справочники!$A$2,Товары!$K228,0)+SUMIFS(Приход!$D:$D,Приход!$B:$B,$A228,Приход!$I:$I,F$1)-SUMIFS(Расход!$D:$D,Расход!$B:$B,$A228,Расход!$I:$I,F$1))</f>
        <v/>
      </c>
      <c r="G228" s="11">
        <f>IF(OR($A228="",G$1=""),"",IF(G$1=Справочники!$A$2,Товары!$K228,0)+SUMIFS(Приход!$D:$D,Приход!$B:$B,$A228,Приход!$I:$I,G$1)-SUMIFS(Расход!$D:$D,Расход!$B:$B,$A228,Расход!$I:$I,G$1))</f>
        <v/>
      </c>
      <c r="H228" s="11">
        <f>IF($A228="","",SUM(C228:G228))</f>
        <v/>
      </c>
    </row>
    <row r="229">
      <c r="A229">
        <f>IF(Товары!A229="","",Товары!A229)</f>
        <v/>
      </c>
      <c r="B229">
        <f>IF(Товары!B229="","",Товары!B229)</f>
        <v/>
      </c>
      <c r="C229" s="11">
        <f>IF(OR($A229="",C$1=""),"",IF(C$1=Справочники!$A$2,Товары!$K229,0)+SUMIFS(Приход!$D:$D,Приход!$B:$B,$A229,Приход!$I:$I,C$1)-SUMIFS(Расход!$D:$D,Расход!$B:$B,$A229,Расход!$I:$I,C$1))</f>
        <v/>
      </c>
      <c r="D229" s="11">
        <f>IF(OR($A229="",D$1=""),"",IF(D$1=Справочники!$A$2,Товары!$K229,0)+SUMIFS(Приход!$D:$D,Приход!$B:$B,$A229,Приход!$I:$I,D$1)-SUMIFS(Расход!$D:$D,Расход!$B:$B,$A229,Расход!$I:$I,D$1))</f>
        <v/>
      </c>
      <c r="E229" s="11">
        <f>IF(OR($A229="",E$1=""),"",IF(E$1=Справочники!$A$2,Товары!$K229,0)+SUMIFS(Приход!$D:$D,Приход!$B:$B,$A229,Приход!$I:$I,E$1)-SUMIFS(Расход!$D:$D,Расход!$B:$B,$A229,Расход!$I:$I,E$1))</f>
        <v/>
      </c>
      <c r="F229" s="11">
        <f>IF(OR($A229="",F$1=""),"",IF(F$1=Справочники!$A$2,Товары!$K229,0)+SUMIFS(Приход!$D:$D,Приход!$B:$B,$A229,Приход!$I:$I,F$1)-SUMIFS(Расход!$D:$D,Расход!$B:$B,$A229,Расход!$I:$I,F$1))</f>
        <v/>
      </c>
      <c r="G229" s="11">
        <f>IF(OR($A229="",G$1=""),"",IF(G$1=Справочники!$A$2,Товары!$K229,0)+SUMIFS(Приход!$D:$D,Приход!$B:$B,$A229,Приход!$I:$I,G$1)-SUMIFS(Расход!$D:$D,Расход!$B:$B,$A229,Расход!$I:$I,G$1))</f>
        <v/>
      </c>
      <c r="H229" s="11">
        <f>IF($A229="","",SUM(C229:G229))</f>
        <v/>
      </c>
    </row>
    <row r="230">
      <c r="A230">
        <f>IF(Товары!A230="","",Товары!A230)</f>
        <v/>
      </c>
      <c r="B230">
        <f>IF(Товары!B230="","",Товары!B230)</f>
        <v/>
      </c>
      <c r="C230" s="11">
        <f>IF(OR($A230="",C$1=""),"",IF(C$1=Справочники!$A$2,Товары!$K230,0)+SUMIFS(Приход!$D:$D,Приход!$B:$B,$A230,Приход!$I:$I,C$1)-SUMIFS(Расход!$D:$D,Расход!$B:$B,$A230,Расход!$I:$I,C$1))</f>
        <v/>
      </c>
      <c r="D230" s="11">
        <f>IF(OR($A230="",D$1=""),"",IF(D$1=Справочники!$A$2,Товары!$K230,0)+SUMIFS(Приход!$D:$D,Приход!$B:$B,$A230,Приход!$I:$I,D$1)-SUMIFS(Расход!$D:$D,Расход!$B:$B,$A230,Расход!$I:$I,D$1))</f>
        <v/>
      </c>
      <c r="E230" s="11">
        <f>IF(OR($A230="",E$1=""),"",IF(E$1=Справочники!$A$2,Товары!$K230,0)+SUMIFS(Приход!$D:$D,Приход!$B:$B,$A230,Приход!$I:$I,E$1)-SUMIFS(Расход!$D:$D,Расход!$B:$B,$A230,Расход!$I:$I,E$1))</f>
        <v/>
      </c>
      <c r="F230" s="11">
        <f>IF(OR($A230="",F$1=""),"",IF(F$1=Справочники!$A$2,Товары!$K230,0)+SUMIFS(Приход!$D:$D,Приход!$B:$B,$A230,Приход!$I:$I,F$1)-SUMIFS(Расход!$D:$D,Расход!$B:$B,$A230,Расход!$I:$I,F$1))</f>
        <v/>
      </c>
      <c r="G230" s="11">
        <f>IF(OR($A230="",G$1=""),"",IF(G$1=Справочники!$A$2,Товары!$K230,0)+SUMIFS(Приход!$D:$D,Приход!$B:$B,$A230,Приход!$I:$I,G$1)-SUMIFS(Расход!$D:$D,Расход!$B:$B,$A230,Расход!$I:$I,G$1))</f>
        <v/>
      </c>
      <c r="H230" s="11">
        <f>IF($A230="","",SUM(C230:G230))</f>
        <v/>
      </c>
    </row>
    <row r="231">
      <c r="A231">
        <f>IF(Товары!A231="","",Товары!A231)</f>
        <v/>
      </c>
      <c r="B231">
        <f>IF(Товары!B231="","",Товары!B231)</f>
        <v/>
      </c>
      <c r="C231" s="11">
        <f>IF(OR($A231="",C$1=""),"",IF(C$1=Справочники!$A$2,Товары!$K231,0)+SUMIFS(Приход!$D:$D,Приход!$B:$B,$A231,Приход!$I:$I,C$1)-SUMIFS(Расход!$D:$D,Расход!$B:$B,$A231,Расход!$I:$I,C$1))</f>
        <v/>
      </c>
      <c r="D231" s="11">
        <f>IF(OR($A231="",D$1=""),"",IF(D$1=Справочники!$A$2,Товары!$K231,0)+SUMIFS(Приход!$D:$D,Приход!$B:$B,$A231,Приход!$I:$I,D$1)-SUMIFS(Расход!$D:$D,Расход!$B:$B,$A231,Расход!$I:$I,D$1))</f>
        <v/>
      </c>
      <c r="E231" s="11">
        <f>IF(OR($A231="",E$1=""),"",IF(E$1=Справочники!$A$2,Товары!$K231,0)+SUMIFS(Приход!$D:$D,Приход!$B:$B,$A231,Приход!$I:$I,E$1)-SUMIFS(Расход!$D:$D,Расход!$B:$B,$A231,Расход!$I:$I,E$1))</f>
        <v/>
      </c>
      <c r="F231" s="11">
        <f>IF(OR($A231="",F$1=""),"",IF(F$1=Справочники!$A$2,Товары!$K231,0)+SUMIFS(Приход!$D:$D,Приход!$B:$B,$A231,Приход!$I:$I,F$1)-SUMIFS(Расход!$D:$D,Расход!$B:$B,$A231,Расход!$I:$I,F$1))</f>
        <v/>
      </c>
      <c r="G231" s="11">
        <f>IF(OR($A231="",G$1=""),"",IF(G$1=Справочники!$A$2,Товары!$K231,0)+SUMIFS(Приход!$D:$D,Приход!$B:$B,$A231,Приход!$I:$I,G$1)-SUMIFS(Расход!$D:$D,Расход!$B:$B,$A231,Расход!$I:$I,G$1))</f>
        <v/>
      </c>
      <c r="H231" s="11">
        <f>IF($A231="","",SUM(C231:G231))</f>
        <v/>
      </c>
    </row>
    <row r="232">
      <c r="A232">
        <f>IF(Товары!A232="","",Товары!A232)</f>
        <v/>
      </c>
      <c r="B232">
        <f>IF(Товары!B232="","",Товары!B232)</f>
        <v/>
      </c>
      <c r="C232" s="11">
        <f>IF(OR($A232="",C$1=""),"",IF(C$1=Справочники!$A$2,Товары!$K232,0)+SUMIFS(Приход!$D:$D,Приход!$B:$B,$A232,Приход!$I:$I,C$1)-SUMIFS(Расход!$D:$D,Расход!$B:$B,$A232,Расход!$I:$I,C$1))</f>
        <v/>
      </c>
      <c r="D232" s="11">
        <f>IF(OR($A232="",D$1=""),"",IF(D$1=Справочники!$A$2,Товары!$K232,0)+SUMIFS(Приход!$D:$D,Приход!$B:$B,$A232,Приход!$I:$I,D$1)-SUMIFS(Расход!$D:$D,Расход!$B:$B,$A232,Расход!$I:$I,D$1))</f>
        <v/>
      </c>
      <c r="E232" s="11">
        <f>IF(OR($A232="",E$1=""),"",IF(E$1=Справочники!$A$2,Товары!$K232,0)+SUMIFS(Приход!$D:$D,Приход!$B:$B,$A232,Приход!$I:$I,E$1)-SUMIFS(Расход!$D:$D,Расход!$B:$B,$A232,Расход!$I:$I,E$1))</f>
        <v/>
      </c>
      <c r="F232" s="11">
        <f>IF(OR($A232="",F$1=""),"",IF(F$1=Справочники!$A$2,Товары!$K232,0)+SUMIFS(Приход!$D:$D,Приход!$B:$B,$A232,Приход!$I:$I,F$1)-SUMIFS(Расход!$D:$D,Расход!$B:$B,$A232,Расход!$I:$I,F$1))</f>
        <v/>
      </c>
      <c r="G232" s="11">
        <f>IF(OR($A232="",G$1=""),"",IF(G$1=Справочники!$A$2,Товары!$K232,0)+SUMIFS(Приход!$D:$D,Приход!$B:$B,$A232,Приход!$I:$I,G$1)-SUMIFS(Расход!$D:$D,Расход!$B:$B,$A232,Расход!$I:$I,G$1))</f>
        <v/>
      </c>
      <c r="H232" s="11">
        <f>IF($A232="","",SUM(C232:G232))</f>
        <v/>
      </c>
    </row>
    <row r="233">
      <c r="A233">
        <f>IF(Товары!A233="","",Товары!A233)</f>
        <v/>
      </c>
      <c r="B233">
        <f>IF(Товары!B233="","",Товары!B233)</f>
        <v/>
      </c>
      <c r="C233" s="11">
        <f>IF(OR($A233="",C$1=""),"",IF(C$1=Справочники!$A$2,Товары!$K233,0)+SUMIFS(Приход!$D:$D,Приход!$B:$B,$A233,Приход!$I:$I,C$1)-SUMIFS(Расход!$D:$D,Расход!$B:$B,$A233,Расход!$I:$I,C$1))</f>
        <v/>
      </c>
      <c r="D233" s="11">
        <f>IF(OR($A233="",D$1=""),"",IF(D$1=Справочники!$A$2,Товары!$K233,0)+SUMIFS(Приход!$D:$D,Приход!$B:$B,$A233,Приход!$I:$I,D$1)-SUMIFS(Расход!$D:$D,Расход!$B:$B,$A233,Расход!$I:$I,D$1))</f>
        <v/>
      </c>
      <c r="E233" s="11">
        <f>IF(OR($A233="",E$1=""),"",IF(E$1=Справочники!$A$2,Товары!$K233,0)+SUMIFS(Приход!$D:$D,Приход!$B:$B,$A233,Приход!$I:$I,E$1)-SUMIFS(Расход!$D:$D,Расход!$B:$B,$A233,Расход!$I:$I,E$1))</f>
        <v/>
      </c>
      <c r="F233" s="11">
        <f>IF(OR($A233="",F$1=""),"",IF(F$1=Справочники!$A$2,Товары!$K233,0)+SUMIFS(Приход!$D:$D,Приход!$B:$B,$A233,Приход!$I:$I,F$1)-SUMIFS(Расход!$D:$D,Расход!$B:$B,$A233,Расход!$I:$I,F$1))</f>
        <v/>
      </c>
      <c r="G233" s="11">
        <f>IF(OR($A233="",G$1=""),"",IF(G$1=Справочники!$A$2,Товары!$K233,0)+SUMIFS(Приход!$D:$D,Приход!$B:$B,$A233,Приход!$I:$I,G$1)-SUMIFS(Расход!$D:$D,Расход!$B:$B,$A233,Расход!$I:$I,G$1))</f>
        <v/>
      </c>
      <c r="H233" s="11">
        <f>IF($A233="","",SUM(C233:G233))</f>
        <v/>
      </c>
    </row>
    <row r="234">
      <c r="A234">
        <f>IF(Товары!A234="","",Товары!A234)</f>
        <v/>
      </c>
      <c r="B234">
        <f>IF(Товары!B234="","",Товары!B234)</f>
        <v/>
      </c>
      <c r="C234" s="11">
        <f>IF(OR($A234="",C$1=""),"",IF(C$1=Справочники!$A$2,Товары!$K234,0)+SUMIFS(Приход!$D:$D,Приход!$B:$B,$A234,Приход!$I:$I,C$1)-SUMIFS(Расход!$D:$D,Расход!$B:$B,$A234,Расход!$I:$I,C$1))</f>
        <v/>
      </c>
      <c r="D234" s="11">
        <f>IF(OR($A234="",D$1=""),"",IF(D$1=Справочники!$A$2,Товары!$K234,0)+SUMIFS(Приход!$D:$D,Приход!$B:$B,$A234,Приход!$I:$I,D$1)-SUMIFS(Расход!$D:$D,Расход!$B:$B,$A234,Расход!$I:$I,D$1))</f>
        <v/>
      </c>
      <c r="E234" s="11">
        <f>IF(OR($A234="",E$1=""),"",IF(E$1=Справочники!$A$2,Товары!$K234,0)+SUMIFS(Приход!$D:$D,Приход!$B:$B,$A234,Приход!$I:$I,E$1)-SUMIFS(Расход!$D:$D,Расход!$B:$B,$A234,Расход!$I:$I,E$1))</f>
        <v/>
      </c>
      <c r="F234" s="11">
        <f>IF(OR($A234="",F$1=""),"",IF(F$1=Справочники!$A$2,Товары!$K234,0)+SUMIFS(Приход!$D:$D,Приход!$B:$B,$A234,Приход!$I:$I,F$1)-SUMIFS(Расход!$D:$D,Расход!$B:$B,$A234,Расход!$I:$I,F$1))</f>
        <v/>
      </c>
      <c r="G234" s="11">
        <f>IF(OR($A234="",G$1=""),"",IF(G$1=Справочники!$A$2,Товары!$K234,0)+SUMIFS(Приход!$D:$D,Приход!$B:$B,$A234,Приход!$I:$I,G$1)-SUMIFS(Расход!$D:$D,Расход!$B:$B,$A234,Расход!$I:$I,G$1))</f>
        <v/>
      </c>
      <c r="H234" s="11">
        <f>IF($A234="","",SUM(C234:G234))</f>
        <v/>
      </c>
    </row>
    <row r="235">
      <c r="A235">
        <f>IF(Товары!A235="","",Товары!A235)</f>
        <v/>
      </c>
      <c r="B235">
        <f>IF(Товары!B235="","",Товары!B235)</f>
        <v/>
      </c>
      <c r="C235" s="11">
        <f>IF(OR($A235="",C$1=""),"",IF(C$1=Справочники!$A$2,Товары!$K235,0)+SUMIFS(Приход!$D:$D,Приход!$B:$B,$A235,Приход!$I:$I,C$1)-SUMIFS(Расход!$D:$D,Расход!$B:$B,$A235,Расход!$I:$I,C$1))</f>
        <v/>
      </c>
      <c r="D235" s="11">
        <f>IF(OR($A235="",D$1=""),"",IF(D$1=Справочники!$A$2,Товары!$K235,0)+SUMIFS(Приход!$D:$D,Приход!$B:$B,$A235,Приход!$I:$I,D$1)-SUMIFS(Расход!$D:$D,Расход!$B:$B,$A235,Расход!$I:$I,D$1))</f>
        <v/>
      </c>
      <c r="E235" s="11">
        <f>IF(OR($A235="",E$1=""),"",IF(E$1=Справочники!$A$2,Товары!$K235,0)+SUMIFS(Приход!$D:$D,Приход!$B:$B,$A235,Приход!$I:$I,E$1)-SUMIFS(Расход!$D:$D,Расход!$B:$B,$A235,Расход!$I:$I,E$1))</f>
        <v/>
      </c>
      <c r="F235" s="11">
        <f>IF(OR($A235="",F$1=""),"",IF(F$1=Справочники!$A$2,Товары!$K235,0)+SUMIFS(Приход!$D:$D,Приход!$B:$B,$A235,Приход!$I:$I,F$1)-SUMIFS(Расход!$D:$D,Расход!$B:$B,$A235,Расход!$I:$I,F$1))</f>
        <v/>
      </c>
      <c r="G235" s="11">
        <f>IF(OR($A235="",G$1=""),"",IF(G$1=Справочники!$A$2,Товары!$K235,0)+SUMIFS(Приход!$D:$D,Приход!$B:$B,$A235,Приход!$I:$I,G$1)-SUMIFS(Расход!$D:$D,Расход!$B:$B,$A235,Расход!$I:$I,G$1))</f>
        <v/>
      </c>
      <c r="H235" s="11">
        <f>IF($A235="","",SUM(C235:G235))</f>
        <v/>
      </c>
    </row>
    <row r="236">
      <c r="A236">
        <f>IF(Товары!A236="","",Товары!A236)</f>
        <v/>
      </c>
      <c r="B236">
        <f>IF(Товары!B236="","",Товары!B236)</f>
        <v/>
      </c>
      <c r="C236" s="11">
        <f>IF(OR($A236="",C$1=""),"",IF(C$1=Справочники!$A$2,Товары!$K236,0)+SUMIFS(Приход!$D:$D,Приход!$B:$B,$A236,Приход!$I:$I,C$1)-SUMIFS(Расход!$D:$D,Расход!$B:$B,$A236,Расход!$I:$I,C$1))</f>
        <v/>
      </c>
      <c r="D236" s="11">
        <f>IF(OR($A236="",D$1=""),"",IF(D$1=Справочники!$A$2,Товары!$K236,0)+SUMIFS(Приход!$D:$D,Приход!$B:$B,$A236,Приход!$I:$I,D$1)-SUMIFS(Расход!$D:$D,Расход!$B:$B,$A236,Расход!$I:$I,D$1))</f>
        <v/>
      </c>
      <c r="E236" s="11">
        <f>IF(OR($A236="",E$1=""),"",IF(E$1=Справочники!$A$2,Товары!$K236,0)+SUMIFS(Приход!$D:$D,Приход!$B:$B,$A236,Приход!$I:$I,E$1)-SUMIFS(Расход!$D:$D,Расход!$B:$B,$A236,Расход!$I:$I,E$1))</f>
        <v/>
      </c>
      <c r="F236" s="11">
        <f>IF(OR($A236="",F$1=""),"",IF(F$1=Справочники!$A$2,Товары!$K236,0)+SUMIFS(Приход!$D:$D,Приход!$B:$B,$A236,Приход!$I:$I,F$1)-SUMIFS(Расход!$D:$D,Расход!$B:$B,$A236,Расход!$I:$I,F$1))</f>
        <v/>
      </c>
      <c r="G236" s="11">
        <f>IF(OR($A236="",G$1=""),"",IF(G$1=Справочники!$A$2,Товары!$K236,0)+SUMIFS(Приход!$D:$D,Приход!$B:$B,$A236,Приход!$I:$I,G$1)-SUMIFS(Расход!$D:$D,Расход!$B:$B,$A236,Расход!$I:$I,G$1))</f>
        <v/>
      </c>
      <c r="H236" s="11">
        <f>IF($A236="","",SUM(C236:G236))</f>
        <v/>
      </c>
    </row>
    <row r="237">
      <c r="A237">
        <f>IF(Товары!A237="","",Товары!A237)</f>
        <v/>
      </c>
      <c r="B237">
        <f>IF(Товары!B237="","",Товары!B237)</f>
        <v/>
      </c>
      <c r="C237" s="11">
        <f>IF(OR($A237="",C$1=""),"",IF(C$1=Справочники!$A$2,Товары!$K237,0)+SUMIFS(Приход!$D:$D,Приход!$B:$B,$A237,Приход!$I:$I,C$1)-SUMIFS(Расход!$D:$D,Расход!$B:$B,$A237,Расход!$I:$I,C$1))</f>
        <v/>
      </c>
      <c r="D237" s="11">
        <f>IF(OR($A237="",D$1=""),"",IF(D$1=Справочники!$A$2,Товары!$K237,0)+SUMIFS(Приход!$D:$D,Приход!$B:$B,$A237,Приход!$I:$I,D$1)-SUMIFS(Расход!$D:$D,Расход!$B:$B,$A237,Расход!$I:$I,D$1))</f>
        <v/>
      </c>
      <c r="E237" s="11">
        <f>IF(OR($A237="",E$1=""),"",IF(E$1=Справочники!$A$2,Товары!$K237,0)+SUMIFS(Приход!$D:$D,Приход!$B:$B,$A237,Приход!$I:$I,E$1)-SUMIFS(Расход!$D:$D,Расход!$B:$B,$A237,Расход!$I:$I,E$1))</f>
        <v/>
      </c>
      <c r="F237" s="11">
        <f>IF(OR($A237="",F$1=""),"",IF(F$1=Справочники!$A$2,Товары!$K237,0)+SUMIFS(Приход!$D:$D,Приход!$B:$B,$A237,Приход!$I:$I,F$1)-SUMIFS(Расход!$D:$D,Расход!$B:$B,$A237,Расход!$I:$I,F$1))</f>
        <v/>
      </c>
      <c r="G237" s="11">
        <f>IF(OR($A237="",G$1=""),"",IF(G$1=Справочники!$A$2,Товары!$K237,0)+SUMIFS(Приход!$D:$D,Приход!$B:$B,$A237,Приход!$I:$I,G$1)-SUMIFS(Расход!$D:$D,Расход!$B:$B,$A237,Расход!$I:$I,G$1))</f>
        <v/>
      </c>
      <c r="H237" s="11">
        <f>IF($A237="","",SUM(C237:G237))</f>
        <v/>
      </c>
    </row>
    <row r="238">
      <c r="A238">
        <f>IF(Товары!A238="","",Товары!A238)</f>
        <v/>
      </c>
      <c r="B238">
        <f>IF(Товары!B238="","",Товары!B238)</f>
        <v/>
      </c>
      <c r="C238" s="11">
        <f>IF(OR($A238="",C$1=""),"",IF(C$1=Справочники!$A$2,Товары!$K238,0)+SUMIFS(Приход!$D:$D,Приход!$B:$B,$A238,Приход!$I:$I,C$1)-SUMIFS(Расход!$D:$D,Расход!$B:$B,$A238,Расход!$I:$I,C$1))</f>
        <v/>
      </c>
      <c r="D238" s="11">
        <f>IF(OR($A238="",D$1=""),"",IF(D$1=Справочники!$A$2,Товары!$K238,0)+SUMIFS(Приход!$D:$D,Приход!$B:$B,$A238,Приход!$I:$I,D$1)-SUMIFS(Расход!$D:$D,Расход!$B:$B,$A238,Расход!$I:$I,D$1))</f>
        <v/>
      </c>
      <c r="E238" s="11">
        <f>IF(OR($A238="",E$1=""),"",IF(E$1=Справочники!$A$2,Товары!$K238,0)+SUMIFS(Приход!$D:$D,Приход!$B:$B,$A238,Приход!$I:$I,E$1)-SUMIFS(Расход!$D:$D,Расход!$B:$B,$A238,Расход!$I:$I,E$1))</f>
        <v/>
      </c>
      <c r="F238" s="11">
        <f>IF(OR($A238="",F$1=""),"",IF(F$1=Справочники!$A$2,Товары!$K238,0)+SUMIFS(Приход!$D:$D,Приход!$B:$B,$A238,Приход!$I:$I,F$1)-SUMIFS(Расход!$D:$D,Расход!$B:$B,$A238,Расход!$I:$I,F$1))</f>
        <v/>
      </c>
      <c r="G238" s="11">
        <f>IF(OR($A238="",G$1=""),"",IF(G$1=Справочники!$A$2,Товары!$K238,0)+SUMIFS(Приход!$D:$D,Приход!$B:$B,$A238,Приход!$I:$I,G$1)-SUMIFS(Расход!$D:$D,Расход!$B:$B,$A238,Расход!$I:$I,G$1))</f>
        <v/>
      </c>
      <c r="H238" s="11">
        <f>IF($A238="","",SUM(C238:G238))</f>
        <v/>
      </c>
    </row>
    <row r="239">
      <c r="A239">
        <f>IF(Товары!A239="","",Товары!A239)</f>
        <v/>
      </c>
      <c r="B239">
        <f>IF(Товары!B239="","",Товары!B239)</f>
        <v/>
      </c>
      <c r="C239" s="11">
        <f>IF(OR($A239="",C$1=""),"",IF(C$1=Справочники!$A$2,Товары!$K239,0)+SUMIFS(Приход!$D:$D,Приход!$B:$B,$A239,Приход!$I:$I,C$1)-SUMIFS(Расход!$D:$D,Расход!$B:$B,$A239,Расход!$I:$I,C$1))</f>
        <v/>
      </c>
      <c r="D239" s="11">
        <f>IF(OR($A239="",D$1=""),"",IF(D$1=Справочники!$A$2,Товары!$K239,0)+SUMIFS(Приход!$D:$D,Приход!$B:$B,$A239,Приход!$I:$I,D$1)-SUMIFS(Расход!$D:$D,Расход!$B:$B,$A239,Расход!$I:$I,D$1))</f>
        <v/>
      </c>
      <c r="E239" s="11">
        <f>IF(OR($A239="",E$1=""),"",IF(E$1=Справочники!$A$2,Товары!$K239,0)+SUMIFS(Приход!$D:$D,Приход!$B:$B,$A239,Приход!$I:$I,E$1)-SUMIFS(Расход!$D:$D,Расход!$B:$B,$A239,Расход!$I:$I,E$1))</f>
        <v/>
      </c>
      <c r="F239" s="11">
        <f>IF(OR($A239="",F$1=""),"",IF(F$1=Справочники!$A$2,Товары!$K239,0)+SUMIFS(Приход!$D:$D,Приход!$B:$B,$A239,Приход!$I:$I,F$1)-SUMIFS(Расход!$D:$D,Расход!$B:$B,$A239,Расход!$I:$I,F$1))</f>
        <v/>
      </c>
      <c r="G239" s="11">
        <f>IF(OR($A239="",G$1=""),"",IF(G$1=Справочники!$A$2,Товары!$K239,0)+SUMIFS(Приход!$D:$D,Приход!$B:$B,$A239,Приход!$I:$I,G$1)-SUMIFS(Расход!$D:$D,Расход!$B:$B,$A239,Расход!$I:$I,G$1))</f>
        <v/>
      </c>
      <c r="H239" s="11">
        <f>IF($A239="","",SUM(C239:G239))</f>
        <v/>
      </c>
    </row>
    <row r="240">
      <c r="A240">
        <f>IF(Товары!A240="","",Товары!A240)</f>
        <v/>
      </c>
      <c r="B240">
        <f>IF(Товары!B240="","",Товары!B240)</f>
        <v/>
      </c>
      <c r="C240" s="11">
        <f>IF(OR($A240="",C$1=""),"",IF(C$1=Справочники!$A$2,Товары!$K240,0)+SUMIFS(Приход!$D:$D,Приход!$B:$B,$A240,Приход!$I:$I,C$1)-SUMIFS(Расход!$D:$D,Расход!$B:$B,$A240,Расход!$I:$I,C$1))</f>
        <v/>
      </c>
      <c r="D240" s="11">
        <f>IF(OR($A240="",D$1=""),"",IF(D$1=Справочники!$A$2,Товары!$K240,0)+SUMIFS(Приход!$D:$D,Приход!$B:$B,$A240,Приход!$I:$I,D$1)-SUMIFS(Расход!$D:$D,Расход!$B:$B,$A240,Расход!$I:$I,D$1))</f>
        <v/>
      </c>
      <c r="E240" s="11">
        <f>IF(OR($A240="",E$1=""),"",IF(E$1=Справочники!$A$2,Товары!$K240,0)+SUMIFS(Приход!$D:$D,Приход!$B:$B,$A240,Приход!$I:$I,E$1)-SUMIFS(Расход!$D:$D,Расход!$B:$B,$A240,Расход!$I:$I,E$1))</f>
        <v/>
      </c>
      <c r="F240" s="11">
        <f>IF(OR($A240="",F$1=""),"",IF(F$1=Справочники!$A$2,Товары!$K240,0)+SUMIFS(Приход!$D:$D,Приход!$B:$B,$A240,Приход!$I:$I,F$1)-SUMIFS(Расход!$D:$D,Расход!$B:$B,$A240,Расход!$I:$I,F$1))</f>
        <v/>
      </c>
      <c r="G240" s="11">
        <f>IF(OR($A240="",G$1=""),"",IF(G$1=Справочники!$A$2,Товары!$K240,0)+SUMIFS(Приход!$D:$D,Приход!$B:$B,$A240,Приход!$I:$I,G$1)-SUMIFS(Расход!$D:$D,Расход!$B:$B,$A240,Расход!$I:$I,G$1))</f>
        <v/>
      </c>
      <c r="H240" s="11">
        <f>IF($A240="","",SUM(C240:G240))</f>
        <v/>
      </c>
    </row>
    <row r="241">
      <c r="A241">
        <f>IF(Товары!A241="","",Товары!A241)</f>
        <v/>
      </c>
      <c r="B241">
        <f>IF(Товары!B241="","",Товары!B241)</f>
        <v/>
      </c>
      <c r="C241" s="11">
        <f>IF(OR($A241="",C$1=""),"",IF(C$1=Справочники!$A$2,Товары!$K241,0)+SUMIFS(Приход!$D:$D,Приход!$B:$B,$A241,Приход!$I:$I,C$1)-SUMIFS(Расход!$D:$D,Расход!$B:$B,$A241,Расход!$I:$I,C$1))</f>
        <v/>
      </c>
      <c r="D241" s="11">
        <f>IF(OR($A241="",D$1=""),"",IF(D$1=Справочники!$A$2,Товары!$K241,0)+SUMIFS(Приход!$D:$D,Приход!$B:$B,$A241,Приход!$I:$I,D$1)-SUMIFS(Расход!$D:$D,Расход!$B:$B,$A241,Расход!$I:$I,D$1))</f>
        <v/>
      </c>
      <c r="E241" s="11">
        <f>IF(OR($A241="",E$1=""),"",IF(E$1=Справочники!$A$2,Товары!$K241,0)+SUMIFS(Приход!$D:$D,Приход!$B:$B,$A241,Приход!$I:$I,E$1)-SUMIFS(Расход!$D:$D,Расход!$B:$B,$A241,Расход!$I:$I,E$1))</f>
        <v/>
      </c>
      <c r="F241" s="11">
        <f>IF(OR($A241="",F$1=""),"",IF(F$1=Справочники!$A$2,Товары!$K241,0)+SUMIFS(Приход!$D:$D,Приход!$B:$B,$A241,Приход!$I:$I,F$1)-SUMIFS(Расход!$D:$D,Расход!$B:$B,$A241,Расход!$I:$I,F$1))</f>
        <v/>
      </c>
      <c r="G241" s="11">
        <f>IF(OR($A241="",G$1=""),"",IF(G$1=Справочники!$A$2,Товары!$K241,0)+SUMIFS(Приход!$D:$D,Приход!$B:$B,$A241,Приход!$I:$I,G$1)-SUMIFS(Расход!$D:$D,Расход!$B:$B,$A241,Расход!$I:$I,G$1))</f>
        <v/>
      </c>
      <c r="H241" s="11">
        <f>IF($A241="","",SUM(C241:G241))</f>
        <v/>
      </c>
    </row>
    <row r="242">
      <c r="A242">
        <f>IF(Товары!A242="","",Товары!A242)</f>
        <v/>
      </c>
      <c r="B242">
        <f>IF(Товары!B242="","",Товары!B242)</f>
        <v/>
      </c>
      <c r="C242" s="11">
        <f>IF(OR($A242="",C$1=""),"",IF(C$1=Справочники!$A$2,Товары!$K242,0)+SUMIFS(Приход!$D:$D,Приход!$B:$B,$A242,Приход!$I:$I,C$1)-SUMIFS(Расход!$D:$D,Расход!$B:$B,$A242,Расход!$I:$I,C$1))</f>
        <v/>
      </c>
      <c r="D242" s="11">
        <f>IF(OR($A242="",D$1=""),"",IF(D$1=Справочники!$A$2,Товары!$K242,0)+SUMIFS(Приход!$D:$D,Приход!$B:$B,$A242,Приход!$I:$I,D$1)-SUMIFS(Расход!$D:$D,Расход!$B:$B,$A242,Расход!$I:$I,D$1))</f>
        <v/>
      </c>
      <c r="E242" s="11">
        <f>IF(OR($A242="",E$1=""),"",IF(E$1=Справочники!$A$2,Товары!$K242,0)+SUMIFS(Приход!$D:$D,Приход!$B:$B,$A242,Приход!$I:$I,E$1)-SUMIFS(Расход!$D:$D,Расход!$B:$B,$A242,Расход!$I:$I,E$1))</f>
        <v/>
      </c>
      <c r="F242" s="11">
        <f>IF(OR($A242="",F$1=""),"",IF(F$1=Справочники!$A$2,Товары!$K242,0)+SUMIFS(Приход!$D:$D,Приход!$B:$B,$A242,Приход!$I:$I,F$1)-SUMIFS(Расход!$D:$D,Расход!$B:$B,$A242,Расход!$I:$I,F$1))</f>
        <v/>
      </c>
      <c r="G242" s="11">
        <f>IF(OR($A242="",G$1=""),"",IF(G$1=Справочники!$A$2,Товары!$K242,0)+SUMIFS(Приход!$D:$D,Приход!$B:$B,$A242,Приход!$I:$I,G$1)-SUMIFS(Расход!$D:$D,Расход!$B:$B,$A242,Расход!$I:$I,G$1))</f>
        <v/>
      </c>
      <c r="H242" s="11">
        <f>IF($A242="","",SUM(C242:G242))</f>
        <v/>
      </c>
    </row>
    <row r="243">
      <c r="A243">
        <f>IF(Товары!A243="","",Товары!A243)</f>
        <v/>
      </c>
      <c r="B243">
        <f>IF(Товары!B243="","",Товары!B243)</f>
        <v/>
      </c>
      <c r="C243" s="11">
        <f>IF(OR($A243="",C$1=""),"",IF(C$1=Справочники!$A$2,Товары!$K243,0)+SUMIFS(Приход!$D:$D,Приход!$B:$B,$A243,Приход!$I:$I,C$1)-SUMIFS(Расход!$D:$D,Расход!$B:$B,$A243,Расход!$I:$I,C$1))</f>
        <v/>
      </c>
      <c r="D243" s="11">
        <f>IF(OR($A243="",D$1=""),"",IF(D$1=Справочники!$A$2,Товары!$K243,0)+SUMIFS(Приход!$D:$D,Приход!$B:$B,$A243,Приход!$I:$I,D$1)-SUMIFS(Расход!$D:$D,Расход!$B:$B,$A243,Расход!$I:$I,D$1))</f>
        <v/>
      </c>
      <c r="E243" s="11">
        <f>IF(OR($A243="",E$1=""),"",IF(E$1=Справочники!$A$2,Товары!$K243,0)+SUMIFS(Приход!$D:$D,Приход!$B:$B,$A243,Приход!$I:$I,E$1)-SUMIFS(Расход!$D:$D,Расход!$B:$B,$A243,Расход!$I:$I,E$1))</f>
        <v/>
      </c>
      <c r="F243" s="11">
        <f>IF(OR($A243="",F$1=""),"",IF(F$1=Справочники!$A$2,Товары!$K243,0)+SUMIFS(Приход!$D:$D,Приход!$B:$B,$A243,Приход!$I:$I,F$1)-SUMIFS(Расход!$D:$D,Расход!$B:$B,$A243,Расход!$I:$I,F$1))</f>
        <v/>
      </c>
      <c r="G243" s="11">
        <f>IF(OR($A243="",G$1=""),"",IF(G$1=Справочники!$A$2,Товары!$K243,0)+SUMIFS(Приход!$D:$D,Приход!$B:$B,$A243,Приход!$I:$I,G$1)-SUMIFS(Расход!$D:$D,Расход!$B:$B,$A243,Расход!$I:$I,G$1))</f>
        <v/>
      </c>
      <c r="H243" s="11">
        <f>IF($A243="","",SUM(C243:G243))</f>
        <v/>
      </c>
    </row>
    <row r="244">
      <c r="A244">
        <f>IF(Товары!A244="","",Товары!A244)</f>
        <v/>
      </c>
      <c r="B244">
        <f>IF(Товары!B244="","",Товары!B244)</f>
        <v/>
      </c>
      <c r="C244" s="11">
        <f>IF(OR($A244="",C$1=""),"",IF(C$1=Справочники!$A$2,Товары!$K244,0)+SUMIFS(Приход!$D:$D,Приход!$B:$B,$A244,Приход!$I:$I,C$1)-SUMIFS(Расход!$D:$D,Расход!$B:$B,$A244,Расход!$I:$I,C$1))</f>
        <v/>
      </c>
      <c r="D244" s="11">
        <f>IF(OR($A244="",D$1=""),"",IF(D$1=Справочники!$A$2,Товары!$K244,0)+SUMIFS(Приход!$D:$D,Приход!$B:$B,$A244,Приход!$I:$I,D$1)-SUMIFS(Расход!$D:$D,Расход!$B:$B,$A244,Расход!$I:$I,D$1))</f>
        <v/>
      </c>
      <c r="E244" s="11">
        <f>IF(OR($A244="",E$1=""),"",IF(E$1=Справочники!$A$2,Товары!$K244,0)+SUMIFS(Приход!$D:$D,Приход!$B:$B,$A244,Приход!$I:$I,E$1)-SUMIFS(Расход!$D:$D,Расход!$B:$B,$A244,Расход!$I:$I,E$1))</f>
        <v/>
      </c>
      <c r="F244" s="11">
        <f>IF(OR($A244="",F$1=""),"",IF(F$1=Справочники!$A$2,Товары!$K244,0)+SUMIFS(Приход!$D:$D,Приход!$B:$B,$A244,Приход!$I:$I,F$1)-SUMIFS(Расход!$D:$D,Расход!$B:$B,$A244,Расход!$I:$I,F$1))</f>
        <v/>
      </c>
      <c r="G244" s="11">
        <f>IF(OR($A244="",G$1=""),"",IF(G$1=Справочники!$A$2,Товары!$K244,0)+SUMIFS(Приход!$D:$D,Приход!$B:$B,$A244,Приход!$I:$I,G$1)-SUMIFS(Расход!$D:$D,Расход!$B:$B,$A244,Расход!$I:$I,G$1))</f>
        <v/>
      </c>
      <c r="H244" s="11">
        <f>IF($A244="","",SUM(C244:G244))</f>
        <v/>
      </c>
    </row>
    <row r="245">
      <c r="A245">
        <f>IF(Товары!A245="","",Товары!A245)</f>
        <v/>
      </c>
      <c r="B245">
        <f>IF(Товары!B245="","",Товары!B245)</f>
        <v/>
      </c>
      <c r="C245" s="11">
        <f>IF(OR($A245="",C$1=""),"",IF(C$1=Справочники!$A$2,Товары!$K245,0)+SUMIFS(Приход!$D:$D,Приход!$B:$B,$A245,Приход!$I:$I,C$1)-SUMIFS(Расход!$D:$D,Расход!$B:$B,$A245,Расход!$I:$I,C$1))</f>
        <v/>
      </c>
      <c r="D245" s="11">
        <f>IF(OR($A245="",D$1=""),"",IF(D$1=Справочники!$A$2,Товары!$K245,0)+SUMIFS(Приход!$D:$D,Приход!$B:$B,$A245,Приход!$I:$I,D$1)-SUMIFS(Расход!$D:$D,Расход!$B:$B,$A245,Расход!$I:$I,D$1))</f>
        <v/>
      </c>
      <c r="E245" s="11">
        <f>IF(OR($A245="",E$1=""),"",IF(E$1=Справочники!$A$2,Товары!$K245,0)+SUMIFS(Приход!$D:$D,Приход!$B:$B,$A245,Приход!$I:$I,E$1)-SUMIFS(Расход!$D:$D,Расход!$B:$B,$A245,Расход!$I:$I,E$1))</f>
        <v/>
      </c>
      <c r="F245" s="11">
        <f>IF(OR($A245="",F$1=""),"",IF(F$1=Справочники!$A$2,Товары!$K245,0)+SUMIFS(Приход!$D:$D,Приход!$B:$B,$A245,Приход!$I:$I,F$1)-SUMIFS(Расход!$D:$D,Расход!$B:$B,$A245,Расход!$I:$I,F$1))</f>
        <v/>
      </c>
      <c r="G245" s="11">
        <f>IF(OR($A245="",G$1=""),"",IF(G$1=Справочники!$A$2,Товары!$K245,0)+SUMIFS(Приход!$D:$D,Приход!$B:$B,$A245,Приход!$I:$I,G$1)-SUMIFS(Расход!$D:$D,Расход!$B:$B,$A245,Расход!$I:$I,G$1))</f>
        <v/>
      </c>
      <c r="H245" s="11">
        <f>IF($A245="","",SUM(C245:G245))</f>
        <v/>
      </c>
    </row>
    <row r="246">
      <c r="A246">
        <f>IF(Товары!A246="","",Товары!A246)</f>
        <v/>
      </c>
      <c r="B246">
        <f>IF(Товары!B246="","",Товары!B246)</f>
        <v/>
      </c>
      <c r="C246" s="11">
        <f>IF(OR($A246="",C$1=""),"",IF(C$1=Справочники!$A$2,Товары!$K246,0)+SUMIFS(Приход!$D:$D,Приход!$B:$B,$A246,Приход!$I:$I,C$1)-SUMIFS(Расход!$D:$D,Расход!$B:$B,$A246,Расход!$I:$I,C$1))</f>
        <v/>
      </c>
      <c r="D246" s="11">
        <f>IF(OR($A246="",D$1=""),"",IF(D$1=Справочники!$A$2,Товары!$K246,0)+SUMIFS(Приход!$D:$D,Приход!$B:$B,$A246,Приход!$I:$I,D$1)-SUMIFS(Расход!$D:$D,Расход!$B:$B,$A246,Расход!$I:$I,D$1))</f>
        <v/>
      </c>
      <c r="E246" s="11">
        <f>IF(OR($A246="",E$1=""),"",IF(E$1=Справочники!$A$2,Товары!$K246,0)+SUMIFS(Приход!$D:$D,Приход!$B:$B,$A246,Приход!$I:$I,E$1)-SUMIFS(Расход!$D:$D,Расход!$B:$B,$A246,Расход!$I:$I,E$1))</f>
        <v/>
      </c>
      <c r="F246" s="11">
        <f>IF(OR($A246="",F$1=""),"",IF(F$1=Справочники!$A$2,Товары!$K246,0)+SUMIFS(Приход!$D:$D,Приход!$B:$B,$A246,Приход!$I:$I,F$1)-SUMIFS(Расход!$D:$D,Расход!$B:$B,$A246,Расход!$I:$I,F$1))</f>
        <v/>
      </c>
      <c r="G246" s="11">
        <f>IF(OR($A246="",G$1=""),"",IF(G$1=Справочники!$A$2,Товары!$K246,0)+SUMIFS(Приход!$D:$D,Приход!$B:$B,$A246,Приход!$I:$I,G$1)-SUMIFS(Расход!$D:$D,Расход!$B:$B,$A246,Расход!$I:$I,G$1))</f>
        <v/>
      </c>
      <c r="H246" s="11">
        <f>IF($A246="","",SUM(C246:G246))</f>
        <v/>
      </c>
    </row>
    <row r="247">
      <c r="A247">
        <f>IF(Товары!A247="","",Товары!A247)</f>
        <v/>
      </c>
      <c r="B247">
        <f>IF(Товары!B247="","",Товары!B247)</f>
        <v/>
      </c>
      <c r="C247" s="11">
        <f>IF(OR($A247="",C$1=""),"",IF(C$1=Справочники!$A$2,Товары!$K247,0)+SUMIFS(Приход!$D:$D,Приход!$B:$B,$A247,Приход!$I:$I,C$1)-SUMIFS(Расход!$D:$D,Расход!$B:$B,$A247,Расход!$I:$I,C$1))</f>
        <v/>
      </c>
      <c r="D247" s="11">
        <f>IF(OR($A247="",D$1=""),"",IF(D$1=Справочники!$A$2,Товары!$K247,0)+SUMIFS(Приход!$D:$D,Приход!$B:$B,$A247,Приход!$I:$I,D$1)-SUMIFS(Расход!$D:$D,Расход!$B:$B,$A247,Расход!$I:$I,D$1))</f>
        <v/>
      </c>
      <c r="E247" s="11">
        <f>IF(OR($A247="",E$1=""),"",IF(E$1=Справочники!$A$2,Товары!$K247,0)+SUMIFS(Приход!$D:$D,Приход!$B:$B,$A247,Приход!$I:$I,E$1)-SUMIFS(Расход!$D:$D,Расход!$B:$B,$A247,Расход!$I:$I,E$1))</f>
        <v/>
      </c>
      <c r="F247" s="11">
        <f>IF(OR($A247="",F$1=""),"",IF(F$1=Справочники!$A$2,Товары!$K247,0)+SUMIFS(Приход!$D:$D,Приход!$B:$B,$A247,Приход!$I:$I,F$1)-SUMIFS(Расход!$D:$D,Расход!$B:$B,$A247,Расход!$I:$I,F$1))</f>
        <v/>
      </c>
      <c r="G247" s="11">
        <f>IF(OR($A247="",G$1=""),"",IF(G$1=Справочники!$A$2,Товары!$K247,0)+SUMIFS(Приход!$D:$D,Приход!$B:$B,$A247,Приход!$I:$I,G$1)-SUMIFS(Расход!$D:$D,Расход!$B:$B,$A247,Расход!$I:$I,G$1))</f>
        <v/>
      </c>
      <c r="H247" s="11">
        <f>IF($A247="","",SUM(C247:G247))</f>
        <v/>
      </c>
    </row>
    <row r="248">
      <c r="A248">
        <f>IF(Товары!A248="","",Товары!A248)</f>
        <v/>
      </c>
      <c r="B248">
        <f>IF(Товары!B248="","",Товары!B248)</f>
        <v/>
      </c>
      <c r="C248" s="11">
        <f>IF(OR($A248="",C$1=""),"",IF(C$1=Справочники!$A$2,Товары!$K248,0)+SUMIFS(Приход!$D:$D,Приход!$B:$B,$A248,Приход!$I:$I,C$1)-SUMIFS(Расход!$D:$D,Расход!$B:$B,$A248,Расход!$I:$I,C$1))</f>
        <v/>
      </c>
      <c r="D248" s="11">
        <f>IF(OR($A248="",D$1=""),"",IF(D$1=Справочники!$A$2,Товары!$K248,0)+SUMIFS(Приход!$D:$D,Приход!$B:$B,$A248,Приход!$I:$I,D$1)-SUMIFS(Расход!$D:$D,Расход!$B:$B,$A248,Расход!$I:$I,D$1))</f>
        <v/>
      </c>
      <c r="E248" s="11">
        <f>IF(OR($A248="",E$1=""),"",IF(E$1=Справочники!$A$2,Товары!$K248,0)+SUMIFS(Приход!$D:$D,Приход!$B:$B,$A248,Приход!$I:$I,E$1)-SUMIFS(Расход!$D:$D,Расход!$B:$B,$A248,Расход!$I:$I,E$1))</f>
        <v/>
      </c>
      <c r="F248" s="11">
        <f>IF(OR($A248="",F$1=""),"",IF(F$1=Справочники!$A$2,Товары!$K248,0)+SUMIFS(Приход!$D:$D,Приход!$B:$B,$A248,Приход!$I:$I,F$1)-SUMIFS(Расход!$D:$D,Расход!$B:$B,$A248,Расход!$I:$I,F$1))</f>
        <v/>
      </c>
      <c r="G248" s="11">
        <f>IF(OR($A248="",G$1=""),"",IF(G$1=Справочники!$A$2,Товары!$K248,0)+SUMIFS(Приход!$D:$D,Приход!$B:$B,$A248,Приход!$I:$I,G$1)-SUMIFS(Расход!$D:$D,Расход!$B:$B,$A248,Расход!$I:$I,G$1))</f>
        <v/>
      </c>
      <c r="H248" s="11">
        <f>IF($A248="","",SUM(C248:G248))</f>
        <v/>
      </c>
    </row>
    <row r="249">
      <c r="A249">
        <f>IF(Товары!A249="","",Товары!A249)</f>
        <v/>
      </c>
      <c r="B249">
        <f>IF(Товары!B249="","",Товары!B249)</f>
        <v/>
      </c>
      <c r="C249" s="11">
        <f>IF(OR($A249="",C$1=""),"",IF(C$1=Справочники!$A$2,Товары!$K249,0)+SUMIFS(Приход!$D:$D,Приход!$B:$B,$A249,Приход!$I:$I,C$1)-SUMIFS(Расход!$D:$D,Расход!$B:$B,$A249,Расход!$I:$I,C$1))</f>
        <v/>
      </c>
      <c r="D249" s="11">
        <f>IF(OR($A249="",D$1=""),"",IF(D$1=Справочники!$A$2,Товары!$K249,0)+SUMIFS(Приход!$D:$D,Приход!$B:$B,$A249,Приход!$I:$I,D$1)-SUMIFS(Расход!$D:$D,Расход!$B:$B,$A249,Расход!$I:$I,D$1))</f>
        <v/>
      </c>
      <c r="E249" s="11">
        <f>IF(OR($A249="",E$1=""),"",IF(E$1=Справочники!$A$2,Товары!$K249,0)+SUMIFS(Приход!$D:$D,Приход!$B:$B,$A249,Приход!$I:$I,E$1)-SUMIFS(Расход!$D:$D,Расход!$B:$B,$A249,Расход!$I:$I,E$1))</f>
        <v/>
      </c>
      <c r="F249" s="11">
        <f>IF(OR($A249="",F$1=""),"",IF(F$1=Справочники!$A$2,Товары!$K249,0)+SUMIFS(Приход!$D:$D,Приход!$B:$B,$A249,Приход!$I:$I,F$1)-SUMIFS(Расход!$D:$D,Расход!$B:$B,$A249,Расход!$I:$I,F$1))</f>
        <v/>
      </c>
      <c r="G249" s="11">
        <f>IF(OR($A249="",G$1=""),"",IF(G$1=Справочники!$A$2,Товары!$K249,0)+SUMIFS(Приход!$D:$D,Приход!$B:$B,$A249,Приход!$I:$I,G$1)-SUMIFS(Расход!$D:$D,Расход!$B:$B,$A249,Расход!$I:$I,G$1))</f>
        <v/>
      </c>
      <c r="H249" s="11">
        <f>IF($A249="","",SUM(C249:G249))</f>
        <v/>
      </c>
    </row>
    <row r="250">
      <c r="A250">
        <f>IF(Товары!A250="","",Товары!A250)</f>
        <v/>
      </c>
      <c r="B250">
        <f>IF(Товары!B250="","",Товары!B250)</f>
        <v/>
      </c>
      <c r="C250" s="11">
        <f>IF(OR($A250="",C$1=""),"",IF(C$1=Справочники!$A$2,Товары!$K250,0)+SUMIFS(Приход!$D:$D,Приход!$B:$B,$A250,Приход!$I:$I,C$1)-SUMIFS(Расход!$D:$D,Расход!$B:$B,$A250,Расход!$I:$I,C$1))</f>
        <v/>
      </c>
      <c r="D250" s="11">
        <f>IF(OR($A250="",D$1=""),"",IF(D$1=Справочники!$A$2,Товары!$K250,0)+SUMIFS(Приход!$D:$D,Приход!$B:$B,$A250,Приход!$I:$I,D$1)-SUMIFS(Расход!$D:$D,Расход!$B:$B,$A250,Расход!$I:$I,D$1))</f>
        <v/>
      </c>
      <c r="E250" s="11">
        <f>IF(OR($A250="",E$1=""),"",IF(E$1=Справочники!$A$2,Товары!$K250,0)+SUMIFS(Приход!$D:$D,Приход!$B:$B,$A250,Приход!$I:$I,E$1)-SUMIFS(Расход!$D:$D,Расход!$B:$B,$A250,Расход!$I:$I,E$1))</f>
        <v/>
      </c>
      <c r="F250" s="11">
        <f>IF(OR($A250="",F$1=""),"",IF(F$1=Справочники!$A$2,Товары!$K250,0)+SUMIFS(Приход!$D:$D,Приход!$B:$B,$A250,Приход!$I:$I,F$1)-SUMIFS(Расход!$D:$D,Расход!$B:$B,$A250,Расход!$I:$I,F$1))</f>
        <v/>
      </c>
      <c r="G250" s="11">
        <f>IF(OR($A250="",G$1=""),"",IF(G$1=Справочники!$A$2,Товары!$K250,0)+SUMIFS(Приход!$D:$D,Приход!$B:$B,$A250,Приход!$I:$I,G$1)-SUMIFS(Расход!$D:$D,Расход!$B:$B,$A250,Расход!$I:$I,G$1))</f>
        <v/>
      </c>
      <c r="H250" s="11">
        <f>IF($A250="","",SUM(C250:G250))</f>
        <v/>
      </c>
    </row>
    <row r="251">
      <c r="A251">
        <f>IF(Товары!A251="","",Товары!A251)</f>
        <v/>
      </c>
      <c r="B251">
        <f>IF(Товары!B251="","",Товары!B251)</f>
        <v/>
      </c>
      <c r="C251" s="11">
        <f>IF(OR($A251="",C$1=""),"",IF(C$1=Справочники!$A$2,Товары!$K251,0)+SUMIFS(Приход!$D:$D,Приход!$B:$B,$A251,Приход!$I:$I,C$1)-SUMIFS(Расход!$D:$D,Расход!$B:$B,$A251,Расход!$I:$I,C$1))</f>
        <v/>
      </c>
      <c r="D251" s="11">
        <f>IF(OR($A251="",D$1=""),"",IF(D$1=Справочники!$A$2,Товары!$K251,0)+SUMIFS(Приход!$D:$D,Приход!$B:$B,$A251,Приход!$I:$I,D$1)-SUMIFS(Расход!$D:$D,Расход!$B:$B,$A251,Расход!$I:$I,D$1))</f>
        <v/>
      </c>
      <c r="E251" s="11">
        <f>IF(OR($A251="",E$1=""),"",IF(E$1=Справочники!$A$2,Товары!$K251,0)+SUMIFS(Приход!$D:$D,Приход!$B:$B,$A251,Приход!$I:$I,E$1)-SUMIFS(Расход!$D:$D,Расход!$B:$B,$A251,Расход!$I:$I,E$1))</f>
        <v/>
      </c>
      <c r="F251" s="11">
        <f>IF(OR($A251="",F$1=""),"",IF(F$1=Справочники!$A$2,Товары!$K251,0)+SUMIFS(Приход!$D:$D,Приход!$B:$B,$A251,Приход!$I:$I,F$1)-SUMIFS(Расход!$D:$D,Расход!$B:$B,$A251,Расход!$I:$I,F$1))</f>
        <v/>
      </c>
      <c r="G251" s="11">
        <f>IF(OR($A251="",G$1=""),"",IF(G$1=Справочники!$A$2,Товары!$K251,0)+SUMIFS(Приход!$D:$D,Приход!$B:$B,$A251,Приход!$I:$I,G$1)-SUMIFS(Расход!$D:$D,Расход!$B:$B,$A251,Расход!$I:$I,G$1))</f>
        <v/>
      </c>
      <c r="H251" s="11">
        <f>IF($A251="","",SUM(C251:G251))</f>
        <v/>
      </c>
    </row>
    <row r="252">
      <c r="A252">
        <f>IF(Товары!A252="","",Товары!A252)</f>
        <v/>
      </c>
      <c r="B252">
        <f>IF(Товары!B252="","",Товары!B252)</f>
        <v/>
      </c>
      <c r="C252" s="11">
        <f>IF(OR($A252="",C$1=""),"",IF(C$1=Справочники!$A$2,Товары!$K252,0)+SUMIFS(Приход!$D:$D,Приход!$B:$B,$A252,Приход!$I:$I,C$1)-SUMIFS(Расход!$D:$D,Расход!$B:$B,$A252,Расход!$I:$I,C$1))</f>
        <v/>
      </c>
      <c r="D252" s="11">
        <f>IF(OR($A252="",D$1=""),"",IF(D$1=Справочники!$A$2,Товары!$K252,0)+SUMIFS(Приход!$D:$D,Приход!$B:$B,$A252,Приход!$I:$I,D$1)-SUMIFS(Расход!$D:$D,Расход!$B:$B,$A252,Расход!$I:$I,D$1))</f>
        <v/>
      </c>
      <c r="E252" s="11">
        <f>IF(OR($A252="",E$1=""),"",IF(E$1=Справочники!$A$2,Товары!$K252,0)+SUMIFS(Приход!$D:$D,Приход!$B:$B,$A252,Приход!$I:$I,E$1)-SUMIFS(Расход!$D:$D,Расход!$B:$B,$A252,Расход!$I:$I,E$1))</f>
        <v/>
      </c>
      <c r="F252" s="11">
        <f>IF(OR($A252="",F$1=""),"",IF(F$1=Справочники!$A$2,Товары!$K252,0)+SUMIFS(Приход!$D:$D,Приход!$B:$B,$A252,Приход!$I:$I,F$1)-SUMIFS(Расход!$D:$D,Расход!$B:$B,$A252,Расход!$I:$I,F$1))</f>
        <v/>
      </c>
      <c r="G252" s="11">
        <f>IF(OR($A252="",G$1=""),"",IF(G$1=Справочники!$A$2,Товары!$K252,0)+SUMIFS(Приход!$D:$D,Приход!$B:$B,$A252,Приход!$I:$I,G$1)-SUMIFS(Расход!$D:$D,Расход!$B:$B,$A252,Расход!$I:$I,G$1))</f>
        <v/>
      </c>
      <c r="H252" s="11">
        <f>IF($A252="","",SUM(C252:G252))</f>
        <v/>
      </c>
    </row>
    <row r="253">
      <c r="A253">
        <f>IF(Товары!A253="","",Товары!A253)</f>
        <v/>
      </c>
      <c r="B253">
        <f>IF(Товары!B253="","",Товары!B253)</f>
        <v/>
      </c>
      <c r="C253" s="11">
        <f>IF(OR($A253="",C$1=""),"",IF(C$1=Справочники!$A$2,Товары!$K253,0)+SUMIFS(Приход!$D:$D,Приход!$B:$B,$A253,Приход!$I:$I,C$1)-SUMIFS(Расход!$D:$D,Расход!$B:$B,$A253,Расход!$I:$I,C$1))</f>
        <v/>
      </c>
      <c r="D253" s="11">
        <f>IF(OR($A253="",D$1=""),"",IF(D$1=Справочники!$A$2,Товары!$K253,0)+SUMIFS(Приход!$D:$D,Приход!$B:$B,$A253,Приход!$I:$I,D$1)-SUMIFS(Расход!$D:$D,Расход!$B:$B,$A253,Расход!$I:$I,D$1))</f>
        <v/>
      </c>
      <c r="E253" s="11">
        <f>IF(OR($A253="",E$1=""),"",IF(E$1=Справочники!$A$2,Товары!$K253,0)+SUMIFS(Приход!$D:$D,Приход!$B:$B,$A253,Приход!$I:$I,E$1)-SUMIFS(Расход!$D:$D,Расход!$B:$B,$A253,Расход!$I:$I,E$1))</f>
        <v/>
      </c>
      <c r="F253" s="11">
        <f>IF(OR($A253="",F$1=""),"",IF(F$1=Справочники!$A$2,Товары!$K253,0)+SUMIFS(Приход!$D:$D,Приход!$B:$B,$A253,Приход!$I:$I,F$1)-SUMIFS(Расход!$D:$D,Расход!$B:$B,$A253,Расход!$I:$I,F$1))</f>
        <v/>
      </c>
      <c r="G253" s="11">
        <f>IF(OR($A253="",G$1=""),"",IF(G$1=Справочники!$A$2,Товары!$K253,0)+SUMIFS(Приход!$D:$D,Приход!$B:$B,$A253,Приход!$I:$I,G$1)-SUMIFS(Расход!$D:$D,Расход!$B:$B,$A253,Расход!$I:$I,G$1))</f>
        <v/>
      </c>
      <c r="H253" s="11">
        <f>IF($A253="","",SUM(C253:G253))</f>
        <v/>
      </c>
    </row>
    <row r="254">
      <c r="A254">
        <f>IF(Товары!A254="","",Товары!A254)</f>
        <v/>
      </c>
      <c r="B254">
        <f>IF(Товары!B254="","",Товары!B254)</f>
        <v/>
      </c>
      <c r="C254" s="11">
        <f>IF(OR($A254="",C$1=""),"",IF(C$1=Справочники!$A$2,Товары!$K254,0)+SUMIFS(Приход!$D:$D,Приход!$B:$B,$A254,Приход!$I:$I,C$1)-SUMIFS(Расход!$D:$D,Расход!$B:$B,$A254,Расход!$I:$I,C$1))</f>
        <v/>
      </c>
      <c r="D254" s="11">
        <f>IF(OR($A254="",D$1=""),"",IF(D$1=Справочники!$A$2,Товары!$K254,0)+SUMIFS(Приход!$D:$D,Приход!$B:$B,$A254,Приход!$I:$I,D$1)-SUMIFS(Расход!$D:$D,Расход!$B:$B,$A254,Расход!$I:$I,D$1))</f>
        <v/>
      </c>
      <c r="E254" s="11">
        <f>IF(OR($A254="",E$1=""),"",IF(E$1=Справочники!$A$2,Товары!$K254,0)+SUMIFS(Приход!$D:$D,Приход!$B:$B,$A254,Приход!$I:$I,E$1)-SUMIFS(Расход!$D:$D,Расход!$B:$B,$A254,Расход!$I:$I,E$1))</f>
        <v/>
      </c>
      <c r="F254" s="11">
        <f>IF(OR($A254="",F$1=""),"",IF(F$1=Справочники!$A$2,Товары!$K254,0)+SUMIFS(Приход!$D:$D,Приход!$B:$B,$A254,Приход!$I:$I,F$1)-SUMIFS(Расход!$D:$D,Расход!$B:$B,$A254,Расход!$I:$I,F$1))</f>
        <v/>
      </c>
      <c r="G254" s="11">
        <f>IF(OR($A254="",G$1=""),"",IF(G$1=Справочники!$A$2,Товары!$K254,0)+SUMIFS(Приход!$D:$D,Приход!$B:$B,$A254,Приход!$I:$I,G$1)-SUMIFS(Расход!$D:$D,Расход!$B:$B,$A254,Расход!$I:$I,G$1))</f>
        <v/>
      </c>
      <c r="H254" s="11">
        <f>IF($A254="","",SUM(C254:G254))</f>
        <v/>
      </c>
    </row>
    <row r="255">
      <c r="A255">
        <f>IF(Товары!A255="","",Товары!A255)</f>
        <v/>
      </c>
      <c r="B255">
        <f>IF(Товары!B255="","",Товары!B255)</f>
        <v/>
      </c>
      <c r="C255" s="11">
        <f>IF(OR($A255="",C$1=""),"",IF(C$1=Справочники!$A$2,Товары!$K255,0)+SUMIFS(Приход!$D:$D,Приход!$B:$B,$A255,Приход!$I:$I,C$1)-SUMIFS(Расход!$D:$D,Расход!$B:$B,$A255,Расход!$I:$I,C$1))</f>
        <v/>
      </c>
      <c r="D255" s="11">
        <f>IF(OR($A255="",D$1=""),"",IF(D$1=Справочники!$A$2,Товары!$K255,0)+SUMIFS(Приход!$D:$D,Приход!$B:$B,$A255,Приход!$I:$I,D$1)-SUMIFS(Расход!$D:$D,Расход!$B:$B,$A255,Расход!$I:$I,D$1))</f>
        <v/>
      </c>
      <c r="E255" s="11">
        <f>IF(OR($A255="",E$1=""),"",IF(E$1=Справочники!$A$2,Товары!$K255,0)+SUMIFS(Приход!$D:$D,Приход!$B:$B,$A255,Приход!$I:$I,E$1)-SUMIFS(Расход!$D:$D,Расход!$B:$B,$A255,Расход!$I:$I,E$1))</f>
        <v/>
      </c>
      <c r="F255" s="11">
        <f>IF(OR($A255="",F$1=""),"",IF(F$1=Справочники!$A$2,Товары!$K255,0)+SUMIFS(Приход!$D:$D,Приход!$B:$B,$A255,Приход!$I:$I,F$1)-SUMIFS(Расход!$D:$D,Расход!$B:$B,$A255,Расход!$I:$I,F$1))</f>
        <v/>
      </c>
      <c r="G255" s="11">
        <f>IF(OR($A255="",G$1=""),"",IF(G$1=Справочники!$A$2,Товары!$K255,0)+SUMIFS(Приход!$D:$D,Приход!$B:$B,$A255,Приход!$I:$I,G$1)-SUMIFS(Расход!$D:$D,Расход!$B:$B,$A255,Расход!$I:$I,G$1))</f>
        <v/>
      </c>
      <c r="H255" s="11">
        <f>IF($A255="","",SUM(C255:G255))</f>
        <v/>
      </c>
    </row>
    <row r="256">
      <c r="A256">
        <f>IF(Товары!A256="","",Товары!A256)</f>
        <v/>
      </c>
      <c r="B256">
        <f>IF(Товары!B256="","",Товары!B256)</f>
        <v/>
      </c>
      <c r="C256" s="11">
        <f>IF(OR($A256="",C$1=""),"",IF(C$1=Справочники!$A$2,Товары!$K256,0)+SUMIFS(Приход!$D:$D,Приход!$B:$B,$A256,Приход!$I:$I,C$1)-SUMIFS(Расход!$D:$D,Расход!$B:$B,$A256,Расход!$I:$I,C$1))</f>
        <v/>
      </c>
      <c r="D256" s="11">
        <f>IF(OR($A256="",D$1=""),"",IF(D$1=Справочники!$A$2,Товары!$K256,0)+SUMIFS(Приход!$D:$D,Приход!$B:$B,$A256,Приход!$I:$I,D$1)-SUMIFS(Расход!$D:$D,Расход!$B:$B,$A256,Расход!$I:$I,D$1))</f>
        <v/>
      </c>
      <c r="E256" s="11">
        <f>IF(OR($A256="",E$1=""),"",IF(E$1=Справочники!$A$2,Товары!$K256,0)+SUMIFS(Приход!$D:$D,Приход!$B:$B,$A256,Приход!$I:$I,E$1)-SUMIFS(Расход!$D:$D,Расход!$B:$B,$A256,Расход!$I:$I,E$1))</f>
        <v/>
      </c>
      <c r="F256" s="11">
        <f>IF(OR($A256="",F$1=""),"",IF(F$1=Справочники!$A$2,Товары!$K256,0)+SUMIFS(Приход!$D:$D,Приход!$B:$B,$A256,Приход!$I:$I,F$1)-SUMIFS(Расход!$D:$D,Расход!$B:$B,$A256,Расход!$I:$I,F$1))</f>
        <v/>
      </c>
      <c r="G256" s="11">
        <f>IF(OR($A256="",G$1=""),"",IF(G$1=Справочники!$A$2,Товары!$K256,0)+SUMIFS(Приход!$D:$D,Приход!$B:$B,$A256,Приход!$I:$I,G$1)-SUMIFS(Расход!$D:$D,Расход!$B:$B,$A256,Расход!$I:$I,G$1))</f>
        <v/>
      </c>
      <c r="H256" s="11">
        <f>IF($A256="","",SUM(C256:G256))</f>
        <v/>
      </c>
    </row>
    <row r="257">
      <c r="A257">
        <f>IF(Товары!A257="","",Товары!A257)</f>
        <v/>
      </c>
      <c r="B257">
        <f>IF(Товары!B257="","",Товары!B257)</f>
        <v/>
      </c>
      <c r="C257" s="11">
        <f>IF(OR($A257="",C$1=""),"",IF(C$1=Справочники!$A$2,Товары!$K257,0)+SUMIFS(Приход!$D:$D,Приход!$B:$B,$A257,Приход!$I:$I,C$1)-SUMIFS(Расход!$D:$D,Расход!$B:$B,$A257,Расход!$I:$I,C$1))</f>
        <v/>
      </c>
      <c r="D257" s="11">
        <f>IF(OR($A257="",D$1=""),"",IF(D$1=Справочники!$A$2,Товары!$K257,0)+SUMIFS(Приход!$D:$D,Приход!$B:$B,$A257,Приход!$I:$I,D$1)-SUMIFS(Расход!$D:$D,Расход!$B:$B,$A257,Расход!$I:$I,D$1))</f>
        <v/>
      </c>
      <c r="E257" s="11">
        <f>IF(OR($A257="",E$1=""),"",IF(E$1=Справочники!$A$2,Товары!$K257,0)+SUMIFS(Приход!$D:$D,Приход!$B:$B,$A257,Приход!$I:$I,E$1)-SUMIFS(Расход!$D:$D,Расход!$B:$B,$A257,Расход!$I:$I,E$1))</f>
        <v/>
      </c>
      <c r="F257" s="11">
        <f>IF(OR($A257="",F$1=""),"",IF(F$1=Справочники!$A$2,Товары!$K257,0)+SUMIFS(Приход!$D:$D,Приход!$B:$B,$A257,Приход!$I:$I,F$1)-SUMIFS(Расход!$D:$D,Расход!$B:$B,$A257,Расход!$I:$I,F$1))</f>
        <v/>
      </c>
      <c r="G257" s="11">
        <f>IF(OR($A257="",G$1=""),"",IF(G$1=Справочники!$A$2,Товары!$K257,0)+SUMIFS(Приход!$D:$D,Приход!$B:$B,$A257,Приход!$I:$I,G$1)-SUMIFS(Расход!$D:$D,Расход!$B:$B,$A257,Расход!$I:$I,G$1))</f>
        <v/>
      </c>
      <c r="H257" s="11">
        <f>IF($A257="","",SUM(C257:G257))</f>
        <v/>
      </c>
    </row>
    <row r="258">
      <c r="A258">
        <f>IF(Товары!A258="","",Товары!A258)</f>
        <v/>
      </c>
      <c r="B258">
        <f>IF(Товары!B258="","",Товары!B258)</f>
        <v/>
      </c>
      <c r="C258" s="11">
        <f>IF(OR($A258="",C$1=""),"",IF(C$1=Справочники!$A$2,Товары!$K258,0)+SUMIFS(Приход!$D:$D,Приход!$B:$B,$A258,Приход!$I:$I,C$1)-SUMIFS(Расход!$D:$D,Расход!$B:$B,$A258,Расход!$I:$I,C$1))</f>
        <v/>
      </c>
      <c r="D258" s="11">
        <f>IF(OR($A258="",D$1=""),"",IF(D$1=Справочники!$A$2,Товары!$K258,0)+SUMIFS(Приход!$D:$D,Приход!$B:$B,$A258,Приход!$I:$I,D$1)-SUMIFS(Расход!$D:$D,Расход!$B:$B,$A258,Расход!$I:$I,D$1))</f>
        <v/>
      </c>
      <c r="E258" s="11">
        <f>IF(OR($A258="",E$1=""),"",IF(E$1=Справочники!$A$2,Товары!$K258,0)+SUMIFS(Приход!$D:$D,Приход!$B:$B,$A258,Приход!$I:$I,E$1)-SUMIFS(Расход!$D:$D,Расход!$B:$B,$A258,Расход!$I:$I,E$1))</f>
        <v/>
      </c>
      <c r="F258" s="11">
        <f>IF(OR($A258="",F$1=""),"",IF(F$1=Справочники!$A$2,Товары!$K258,0)+SUMIFS(Приход!$D:$D,Приход!$B:$B,$A258,Приход!$I:$I,F$1)-SUMIFS(Расход!$D:$D,Расход!$B:$B,$A258,Расход!$I:$I,F$1))</f>
        <v/>
      </c>
      <c r="G258" s="11">
        <f>IF(OR($A258="",G$1=""),"",IF(G$1=Справочники!$A$2,Товары!$K258,0)+SUMIFS(Приход!$D:$D,Приход!$B:$B,$A258,Приход!$I:$I,G$1)-SUMIFS(Расход!$D:$D,Расход!$B:$B,$A258,Расход!$I:$I,G$1))</f>
        <v/>
      </c>
      <c r="H258" s="11">
        <f>IF($A258="","",SUM(C258:G258))</f>
        <v/>
      </c>
    </row>
    <row r="259">
      <c r="A259">
        <f>IF(Товары!A259="","",Товары!A259)</f>
        <v/>
      </c>
      <c r="B259">
        <f>IF(Товары!B259="","",Товары!B259)</f>
        <v/>
      </c>
      <c r="C259" s="11">
        <f>IF(OR($A259="",C$1=""),"",IF(C$1=Справочники!$A$2,Товары!$K259,0)+SUMIFS(Приход!$D:$D,Приход!$B:$B,$A259,Приход!$I:$I,C$1)-SUMIFS(Расход!$D:$D,Расход!$B:$B,$A259,Расход!$I:$I,C$1))</f>
        <v/>
      </c>
      <c r="D259" s="11">
        <f>IF(OR($A259="",D$1=""),"",IF(D$1=Справочники!$A$2,Товары!$K259,0)+SUMIFS(Приход!$D:$D,Приход!$B:$B,$A259,Приход!$I:$I,D$1)-SUMIFS(Расход!$D:$D,Расход!$B:$B,$A259,Расход!$I:$I,D$1))</f>
        <v/>
      </c>
      <c r="E259" s="11">
        <f>IF(OR($A259="",E$1=""),"",IF(E$1=Справочники!$A$2,Товары!$K259,0)+SUMIFS(Приход!$D:$D,Приход!$B:$B,$A259,Приход!$I:$I,E$1)-SUMIFS(Расход!$D:$D,Расход!$B:$B,$A259,Расход!$I:$I,E$1))</f>
        <v/>
      </c>
      <c r="F259" s="11">
        <f>IF(OR($A259="",F$1=""),"",IF(F$1=Справочники!$A$2,Товары!$K259,0)+SUMIFS(Приход!$D:$D,Приход!$B:$B,$A259,Приход!$I:$I,F$1)-SUMIFS(Расход!$D:$D,Расход!$B:$B,$A259,Расход!$I:$I,F$1))</f>
        <v/>
      </c>
      <c r="G259" s="11">
        <f>IF(OR($A259="",G$1=""),"",IF(G$1=Справочники!$A$2,Товары!$K259,0)+SUMIFS(Приход!$D:$D,Приход!$B:$B,$A259,Приход!$I:$I,G$1)-SUMIFS(Расход!$D:$D,Расход!$B:$B,$A259,Расход!$I:$I,G$1))</f>
        <v/>
      </c>
      <c r="H259" s="11">
        <f>IF($A259="","",SUM(C259:G259))</f>
        <v/>
      </c>
    </row>
    <row r="260">
      <c r="A260">
        <f>IF(Товары!A260="","",Товары!A260)</f>
        <v/>
      </c>
      <c r="B260">
        <f>IF(Товары!B260="","",Товары!B260)</f>
        <v/>
      </c>
      <c r="C260" s="11">
        <f>IF(OR($A260="",C$1=""),"",IF(C$1=Справочники!$A$2,Товары!$K260,0)+SUMIFS(Приход!$D:$D,Приход!$B:$B,$A260,Приход!$I:$I,C$1)-SUMIFS(Расход!$D:$D,Расход!$B:$B,$A260,Расход!$I:$I,C$1))</f>
        <v/>
      </c>
      <c r="D260" s="11">
        <f>IF(OR($A260="",D$1=""),"",IF(D$1=Справочники!$A$2,Товары!$K260,0)+SUMIFS(Приход!$D:$D,Приход!$B:$B,$A260,Приход!$I:$I,D$1)-SUMIFS(Расход!$D:$D,Расход!$B:$B,$A260,Расход!$I:$I,D$1))</f>
        <v/>
      </c>
      <c r="E260" s="11">
        <f>IF(OR($A260="",E$1=""),"",IF(E$1=Справочники!$A$2,Товары!$K260,0)+SUMIFS(Приход!$D:$D,Приход!$B:$B,$A260,Приход!$I:$I,E$1)-SUMIFS(Расход!$D:$D,Расход!$B:$B,$A260,Расход!$I:$I,E$1))</f>
        <v/>
      </c>
      <c r="F260" s="11">
        <f>IF(OR($A260="",F$1=""),"",IF(F$1=Справочники!$A$2,Товары!$K260,0)+SUMIFS(Приход!$D:$D,Приход!$B:$B,$A260,Приход!$I:$I,F$1)-SUMIFS(Расход!$D:$D,Расход!$B:$B,$A260,Расход!$I:$I,F$1))</f>
        <v/>
      </c>
      <c r="G260" s="11">
        <f>IF(OR($A260="",G$1=""),"",IF(G$1=Справочники!$A$2,Товары!$K260,0)+SUMIFS(Приход!$D:$D,Приход!$B:$B,$A260,Приход!$I:$I,G$1)-SUMIFS(Расход!$D:$D,Расход!$B:$B,$A260,Расход!$I:$I,G$1))</f>
        <v/>
      </c>
      <c r="H260" s="11">
        <f>IF($A260="","",SUM(C260:G260))</f>
        <v/>
      </c>
    </row>
    <row r="261">
      <c r="A261">
        <f>IF(Товары!A261="","",Товары!A261)</f>
        <v/>
      </c>
      <c r="B261">
        <f>IF(Товары!B261="","",Товары!B261)</f>
        <v/>
      </c>
      <c r="C261" s="11">
        <f>IF(OR($A261="",C$1=""),"",IF(C$1=Справочники!$A$2,Товары!$K261,0)+SUMIFS(Приход!$D:$D,Приход!$B:$B,$A261,Приход!$I:$I,C$1)-SUMIFS(Расход!$D:$D,Расход!$B:$B,$A261,Расход!$I:$I,C$1))</f>
        <v/>
      </c>
      <c r="D261" s="11">
        <f>IF(OR($A261="",D$1=""),"",IF(D$1=Справочники!$A$2,Товары!$K261,0)+SUMIFS(Приход!$D:$D,Приход!$B:$B,$A261,Приход!$I:$I,D$1)-SUMIFS(Расход!$D:$D,Расход!$B:$B,$A261,Расход!$I:$I,D$1))</f>
        <v/>
      </c>
      <c r="E261" s="11">
        <f>IF(OR($A261="",E$1=""),"",IF(E$1=Справочники!$A$2,Товары!$K261,0)+SUMIFS(Приход!$D:$D,Приход!$B:$B,$A261,Приход!$I:$I,E$1)-SUMIFS(Расход!$D:$D,Расход!$B:$B,$A261,Расход!$I:$I,E$1))</f>
        <v/>
      </c>
      <c r="F261" s="11">
        <f>IF(OR($A261="",F$1=""),"",IF(F$1=Справочники!$A$2,Товары!$K261,0)+SUMIFS(Приход!$D:$D,Приход!$B:$B,$A261,Приход!$I:$I,F$1)-SUMIFS(Расход!$D:$D,Расход!$B:$B,$A261,Расход!$I:$I,F$1))</f>
        <v/>
      </c>
      <c r="G261" s="11">
        <f>IF(OR($A261="",G$1=""),"",IF(G$1=Справочники!$A$2,Товары!$K261,0)+SUMIFS(Приход!$D:$D,Приход!$B:$B,$A261,Приход!$I:$I,G$1)-SUMIFS(Расход!$D:$D,Расход!$B:$B,$A261,Расход!$I:$I,G$1))</f>
        <v/>
      </c>
      <c r="H261" s="11">
        <f>IF($A261="","",SUM(C261:G261))</f>
        <v/>
      </c>
    </row>
    <row r="262">
      <c r="A262">
        <f>IF(Товары!A262="","",Товары!A262)</f>
        <v/>
      </c>
      <c r="B262">
        <f>IF(Товары!B262="","",Товары!B262)</f>
        <v/>
      </c>
      <c r="C262" s="11">
        <f>IF(OR($A262="",C$1=""),"",IF(C$1=Справочники!$A$2,Товары!$K262,0)+SUMIFS(Приход!$D:$D,Приход!$B:$B,$A262,Приход!$I:$I,C$1)-SUMIFS(Расход!$D:$D,Расход!$B:$B,$A262,Расход!$I:$I,C$1))</f>
        <v/>
      </c>
      <c r="D262" s="11">
        <f>IF(OR($A262="",D$1=""),"",IF(D$1=Справочники!$A$2,Товары!$K262,0)+SUMIFS(Приход!$D:$D,Приход!$B:$B,$A262,Приход!$I:$I,D$1)-SUMIFS(Расход!$D:$D,Расход!$B:$B,$A262,Расход!$I:$I,D$1))</f>
        <v/>
      </c>
      <c r="E262" s="11">
        <f>IF(OR($A262="",E$1=""),"",IF(E$1=Справочники!$A$2,Товары!$K262,0)+SUMIFS(Приход!$D:$D,Приход!$B:$B,$A262,Приход!$I:$I,E$1)-SUMIFS(Расход!$D:$D,Расход!$B:$B,$A262,Расход!$I:$I,E$1))</f>
        <v/>
      </c>
      <c r="F262" s="11">
        <f>IF(OR($A262="",F$1=""),"",IF(F$1=Справочники!$A$2,Товары!$K262,0)+SUMIFS(Приход!$D:$D,Приход!$B:$B,$A262,Приход!$I:$I,F$1)-SUMIFS(Расход!$D:$D,Расход!$B:$B,$A262,Расход!$I:$I,F$1))</f>
        <v/>
      </c>
      <c r="G262" s="11">
        <f>IF(OR($A262="",G$1=""),"",IF(G$1=Справочники!$A$2,Товары!$K262,0)+SUMIFS(Приход!$D:$D,Приход!$B:$B,$A262,Приход!$I:$I,G$1)-SUMIFS(Расход!$D:$D,Расход!$B:$B,$A262,Расход!$I:$I,G$1))</f>
        <v/>
      </c>
      <c r="H262" s="11">
        <f>IF($A262="","",SUM(C262:G262))</f>
        <v/>
      </c>
    </row>
    <row r="263">
      <c r="A263">
        <f>IF(Товары!A263="","",Товары!A263)</f>
        <v/>
      </c>
      <c r="B263">
        <f>IF(Товары!B263="","",Товары!B263)</f>
        <v/>
      </c>
      <c r="C263" s="11">
        <f>IF(OR($A263="",C$1=""),"",IF(C$1=Справочники!$A$2,Товары!$K263,0)+SUMIFS(Приход!$D:$D,Приход!$B:$B,$A263,Приход!$I:$I,C$1)-SUMIFS(Расход!$D:$D,Расход!$B:$B,$A263,Расход!$I:$I,C$1))</f>
        <v/>
      </c>
      <c r="D263" s="11">
        <f>IF(OR($A263="",D$1=""),"",IF(D$1=Справочники!$A$2,Товары!$K263,0)+SUMIFS(Приход!$D:$D,Приход!$B:$B,$A263,Приход!$I:$I,D$1)-SUMIFS(Расход!$D:$D,Расход!$B:$B,$A263,Расход!$I:$I,D$1))</f>
        <v/>
      </c>
      <c r="E263" s="11">
        <f>IF(OR($A263="",E$1=""),"",IF(E$1=Справочники!$A$2,Товары!$K263,0)+SUMIFS(Приход!$D:$D,Приход!$B:$B,$A263,Приход!$I:$I,E$1)-SUMIFS(Расход!$D:$D,Расход!$B:$B,$A263,Расход!$I:$I,E$1))</f>
        <v/>
      </c>
      <c r="F263" s="11">
        <f>IF(OR($A263="",F$1=""),"",IF(F$1=Справочники!$A$2,Товары!$K263,0)+SUMIFS(Приход!$D:$D,Приход!$B:$B,$A263,Приход!$I:$I,F$1)-SUMIFS(Расход!$D:$D,Расход!$B:$B,$A263,Расход!$I:$I,F$1))</f>
        <v/>
      </c>
      <c r="G263" s="11">
        <f>IF(OR($A263="",G$1=""),"",IF(G$1=Справочники!$A$2,Товары!$K263,0)+SUMIFS(Приход!$D:$D,Приход!$B:$B,$A263,Приход!$I:$I,G$1)-SUMIFS(Расход!$D:$D,Расход!$B:$B,$A263,Расход!$I:$I,G$1))</f>
        <v/>
      </c>
      <c r="H263" s="11">
        <f>IF($A263="","",SUM(C263:G263))</f>
        <v/>
      </c>
    </row>
    <row r="264">
      <c r="A264">
        <f>IF(Товары!A264="","",Товары!A264)</f>
        <v/>
      </c>
      <c r="B264">
        <f>IF(Товары!B264="","",Товары!B264)</f>
        <v/>
      </c>
      <c r="C264" s="11">
        <f>IF(OR($A264="",C$1=""),"",IF(C$1=Справочники!$A$2,Товары!$K264,0)+SUMIFS(Приход!$D:$D,Приход!$B:$B,$A264,Приход!$I:$I,C$1)-SUMIFS(Расход!$D:$D,Расход!$B:$B,$A264,Расход!$I:$I,C$1))</f>
        <v/>
      </c>
      <c r="D264" s="11">
        <f>IF(OR($A264="",D$1=""),"",IF(D$1=Справочники!$A$2,Товары!$K264,0)+SUMIFS(Приход!$D:$D,Приход!$B:$B,$A264,Приход!$I:$I,D$1)-SUMIFS(Расход!$D:$D,Расход!$B:$B,$A264,Расход!$I:$I,D$1))</f>
        <v/>
      </c>
      <c r="E264" s="11">
        <f>IF(OR($A264="",E$1=""),"",IF(E$1=Справочники!$A$2,Товары!$K264,0)+SUMIFS(Приход!$D:$D,Приход!$B:$B,$A264,Приход!$I:$I,E$1)-SUMIFS(Расход!$D:$D,Расход!$B:$B,$A264,Расход!$I:$I,E$1))</f>
        <v/>
      </c>
      <c r="F264" s="11">
        <f>IF(OR($A264="",F$1=""),"",IF(F$1=Справочники!$A$2,Товары!$K264,0)+SUMIFS(Приход!$D:$D,Приход!$B:$B,$A264,Приход!$I:$I,F$1)-SUMIFS(Расход!$D:$D,Расход!$B:$B,$A264,Расход!$I:$I,F$1))</f>
        <v/>
      </c>
      <c r="G264" s="11">
        <f>IF(OR($A264="",G$1=""),"",IF(G$1=Справочники!$A$2,Товары!$K264,0)+SUMIFS(Приход!$D:$D,Приход!$B:$B,$A264,Приход!$I:$I,G$1)-SUMIFS(Расход!$D:$D,Расход!$B:$B,$A264,Расход!$I:$I,G$1))</f>
        <v/>
      </c>
      <c r="H264" s="11">
        <f>IF($A264="","",SUM(C264:G264))</f>
        <v/>
      </c>
    </row>
    <row r="265">
      <c r="A265">
        <f>IF(Товары!A265="","",Товары!A265)</f>
        <v/>
      </c>
      <c r="B265">
        <f>IF(Товары!B265="","",Товары!B265)</f>
        <v/>
      </c>
      <c r="C265" s="11">
        <f>IF(OR($A265="",C$1=""),"",IF(C$1=Справочники!$A$2,Товары!$K265,0)+SUMIFS(Приход!$D:$D,Приход!$B:$B,$A265,Приход!$I:$I,C$1)-SUMIFS(Расход!$D:$D,Расход!$B:$B,$A265,Расход!$I:$I,C$1))</f>
        <v/>
      </c>
      <c r="D265" s="11">
        <f>IF(OR($A265="",D$1=""),"",IF(D$1=Справочники!$A$2,Товары!$K265,0)+SUMIFS(Приход!$D:$D,Приход!$B:$B,$A265,Приход!$I:$I,D$1)-SUMIFS(Расход!$D:$D,Расход!$B:$B,$A265,Расход!$I:$I,D$1))</f>
        <v/>
      </c>
      <c r="E265" s="11">
        <f>IF(OR($A265="",E$1=""),"",IF(E$1=Справочники!$A$2,Товары!$K265,0)+SUMIFS(Приход!$D:$D,Приход!$B:$B,$A265,Приход!$I:$I,E$1)-SUMIFS(Расход!$D:$D,Расход!$B:$B,$A265,Расход!$I:$I,E$1))</f>
        <v/>
      </c>
      <c r="F265" s="11">
        <f>IF(OR($A265="",F$1=""),"",IF(F$1=Справочники!$A$2,Товары!$K265,0)+SUMIFS(Приход!$D:$D,Приход!$B:$B,$A265,Приход!$I:$I,F$1)-SUMIFS(Расход!$D:$D,Расход!$B:$B,$A265,Расход!$I:$I,F$1))</f>
        <v/>
      </c>
      <c r="G265" s="11">
        <f>IF(OR($A265="",G$1=""),"",IF(G$1=Справочники!$A$2,Товары!$K265,0)+SUMIFS(Приход!$D:$D,Приход!$B:$B,$A265,Приход!$I:$I,G$1)-SUMIFS(Расход!$D:$D,Расход!$B:$B,$A265,Расход!$I:$I,G$1))</f>
        <v/>
      </c>
      <c r="H265" s="11">
        <f>IF($A265="","",SUM(C265:G265))</f>
        <v/>
      </c>
    </row>
    <row r="266">
      <c r="A266">
        <f>IF(Товары!A266="","",Товары!A266)</f>
        <v/>
      </c>
      <c r="B266">
        <f>IF(Товары!B266="","",Товары!B266)</f>
        <v/>
      </c>
      <c r="C266" s="11">
        <f>IF(OR($A266="",C$1=""),"",IF(C$1=Справочники!$A$2,Товары!$K266,0)+SUMIFS(Приход!$D:$D,Приход!$B:$B,$A266,Приход!$I:$I,C$1)-SUMIFS(Расход!$D:$D,Расход!$B:$B,$A266,Расход!$I:$I,C$1))</f>
        <v/>
      </c>
      <c r="D266" s="11">
        <f>IF(OR($A266="",D$1=""),"",IF(D$1=Справочники!$A$2,Товары!$K266,0)+SUMIFS(Приход!$D:$D,Приход!$B:$B,$A266,Приход!$I:$I,D$1)-SUMIFS(Расход!$D:$D,Расход!$B:$B,$A266,Расход!$I:$I,D$1))</f>
        <v/>
      </c>
      <c r="E266" s="11">
        <f>IF(OR($A266="",E$1=""),"",IF(E$1=Справочники!$A$2,Товары!$K266,0)+SUMIFS(Приход!$D:$D,Приход!$B:$B,$A266,Приход!$I:$I,E$1)-SUMIFS(Расход!$D:$D,Расход!$B:$B,$A266,Расход!$I:$I,E$1))</f>
        <v/>
      </c>
      <c r="F266" s="11">
        <f>IF(OR($A266="",F$1=""),"",IF(F$1=Справочники!$A$2,Товары!$K266,0)+SUMIFS(Приход!$D:$D,Приход!$B:$B,$A266,Приход!$I:$I,F$1)-SUMIFS(Расход!$D:$D,Расход!$B:$B,$A266,Расход!$I:$I,F$1))</f>
        <v/>
      </c>
      <c r="G266" s="11">
        <f>IF(OR($A266="",G$1=""),"",IF(G$1=Справочники!$A$2,Товары!$K266,0)+SUMIFS(Приход!$D:$D,Приход!$B:$B,$A266,Приход!$I:$I,G$1)-SUMIFS(Расход!$D:$D,Расход!$B:$B,$A266,Расход!$I:$I,G$1))</f>
        <v/>
      </c>
      <c r="H266" s="11">
        <f>IF($A266="","",SUM(C266:G266))</f>
        <v/>
      </c>
    </row>
    <row r="267">
      <c r="A267">
        <f>IF(Товары!A267="","",Товары!A267)</f>
        <v/>
      </c>
      <c r="B267">
        <f>IF(Товары!B267="","",Товары!B267)</f>
        <v/>
      </c>
      <c r="C267" s="11">
        <f>IF(OR($A267="",C$1=""),"",IF(C$1=Справочники!$A$2,Товары!$K267,0)+SUMIFS(Приход!$D:$D,Приход!$B:$B,$A267,Приход!$I:$I,C$1)-SUMIFS(Расход!$D:$D,Расход!$B:$B,$A267,Расход!$I:$I,C$1))</f>
        <v/>
      </c>
      <c r="D267" s="11">
        <f>IF(OR($A267="",D$1=""),"",IF(D$1=Справочники!$A$2,Товары!$K267,0)+SUMIFS(Приход!$D:$D,Приход!$B:$B,$A267,Приход!$I:$I,D$1)-SUMIFS(Расход!$D:$D,Расход!$B:$B,$A267,Расход!$I:$I,D$1))</f>
        <v/>
      </c>
      <c r="E267" s="11">
        <f>IF(OR($A267="",E$1=""),"",IF(E$1=Справочники!$A$2,Товары!$K267,0)+SUMIFS(Приход!$D:$D,Приход!$B:$B,$A267,Приход!$I:$I,E$1)-SUMIFS(Расход!$D:$D,Расход!$B:$B,$A267,Расход!$I:$I,E$1))</f>
        <v/>
      </c>
      <c r="F267" s="11">
        <f>IF(OR($A267="",F$1=""),"",IF(F$1=Справочники!$A$2,Товары!$K267,0)+SUMIFS(Приход!$D:$D,Приход!$B:$B,$A267,Приход!$I:$I,F$1)-SUMIFS(Расход!$D:$D,Расход!$B:$B,$A267,Расход!$I:$I,F$1))</f>
        <v/>
      </c>
      <c r="G267" s="11">
        <f>IF(OR($A267="",G$1=""),"",IF(G$1=Справочники!$A$2,Товары!$K267,0)+SUMIFS(Приход!$D:$D,Приход!$B:$B,$A267,Приход!$I:$I,G$1)-SUMIFS(Расход!$D:$D,Расход!$B:$B,$A267,Расход!$I:$I,G$1))</f>
        <v/>
      </c>
      <c r="H267" s="11">
        <f>IF($A267="","",SUM(C267:G267))</f>
        <v/>
      </c>
    </row>
    <row r="268">
      <c r="A268">
        <f>IF(Товары!A268="","",Товары!A268)</f>
        <v/>
      </c>
      <c r="B268">
        <f>IF(Товары!B268="","",Товары!B268)</f>
        <v/>
      </c>
      <c r="C268" s="11">
        <f>IF(OR($A268="",C$1=""),"",IF(C$1=Справочники!$A$2,Товары!$K268,0)+SUMIFS(Приход!$D:$D,Приход!$B:$B,$A268,Приход!$I:$I,C$1)-SUMIFS(Расход!$D:$D,Расход!$B:$B,$A268,Расход!$I:$I,C$1))</f>
        <v/>
      </c>
      <c r="D268" s="11">
        <f>IF(OR($A268="",D$1=""),"",IF(D$1=Справочники!$A$2,Товары!$K268,0)+SUMIFS(Приход!$D:$D,Приход!$B:$B,$A268,Приход!$I:$I,D$1)-SUMIFS(Расход!$D:$D,Расход!$B:$B,$A268,Расход!$I:$I,D$1))</f>
        <v/>
      </c>
      <c r="E268" s="11">
        <f>IF(OR($A268="",E$1=""),"",IF(E$1=Справочники!$A$2,Товары!$K268,0)+SUMIFS(Приход!$D:$D,Приход!$B:$B,$A268,Приход!$I:$I,E$1)-SUMIFS(Расход!$D:$D,Расход!$B:$B,$A268,Расход!$I:$I,E$1))</f>
        <v/>
      </c>
      <c r="F268" s="11">
        <f>IF(OR($A268="",F$1=""),"",IF(F$1=Справочники!$A$2,Товары!$K268,0)+SUMIFS(Приход!$D:$D,Приход!$B:$B,$A268,Приход!$I:$I,F$1)-SUMIFS(Расход!$D:$D,Расход!$B:$B,$A268,Расход!$I:$I,F$1))</f>
        <v/>
      </c>
      <c r="G268" s="11">
        <f>IF(OR($A268="",G$1=""),"",IF(G$1=Справочники!$A$2,Товары!$K268,0)+SUMIFS(Приход!$D:$D,Приход!$B:$B,$A268,Приход!$I:$I,G$1)-SUMIFS(Расход!$D:$D,Расход!$B:$B,$A268,Расход!$I:$I,G$1))</f>
        <v/>
      </c>
      <c r="H268" s="11">
        <f>IF($A268="","",SUM(C268:G268))</f>
        <v/>
      </c>
    </row>
    <row r="269">
      <c r="A269">
        <f>IF(Товары!A269="","",Товары!A269)</f>
        <v/>
      </c>
      <c r="B269">
        <f>IF(Товары!B269="","",Товары!B269)</f>
        <v/>
      </c>
      <c r="C269" s="11">
        <f>IF(OR($A269="",C$1=""),"",IF(C$1=Справочники!$A$2,Товары!$K269,0)+SUMIFS(Приход!$D:$D,Приход!$B:$B,$A269,Приход!$I:$I,C$1)-SUMIFS(Расход!$D:$D,Расход!$B:$B,$A269,Расход!$I:$I,C$1))</f>
        <v/>
      </c>
      <c r="D269" s="11">
        <f>IF(OR($A269="",D$1=""),"",IF(D$1=Справочники!$A$2,Товары!$K269,0)+SUMIFS(Приход!$D:$D,Приход!$B:$B,$A269,Приход!$I:$I,D$1)-SUMIFS(Расход!$D:$D,Расход!$B:$B,$A269,Расход!$I:$I,D$1))</f>
        <v/>
      </c>
      <c r="E269" s="11">
        <f>IF(OR($A269="",E$1=""),"",IF(E$1=Справочники!$A$2,Товары!$K269,0)+SUMIFS(Приход!$D:$D,Приход!$B:$B,$A269,Приход!$I:$I,E$1)-SUMIFS(Расход!$D:$D,Расход!$B:$B,$A269,Расход!$I:$I,E$1))</f>
        <v/>
      </c>
      <c r="F269" s="11">
        <f>IF(OR($A269="",F$1=""),"",IF(F$1=Справочники!$A$2,Товары!$K269,0)+SUMIFS(Приход!$D:$D,Приход!$B:$B,$A269,Приход!$I:$I,F$1)-SUMIFS(Расход!$D:$D,Расход!$B:$B,$A269,Расход!$I:$I,F$1))</f>
        <v/>
      </c>
      <c r="G269" s="11">
        <f>IF(OR($A269="",G$1=""),"",IF(G$1=Справочники!$A$2,Товары!$K269,0)+SUMIFS(Приход!$D:$D,Приход!$B:$B,$A269,Приход!$I:$I,G$1)-SUMIFS(Расход!$D:$D,Расход!$B:$B,$A269,Расход!$I:$I,G$1))</f>
        <v/>
      </c>
      <c r="H269" s="11">
        <f>IF($A269="","",SUM(C269:G269))</f>
        <v/>
      </c>
    </row>
    <row r="270">
      <c r="A270">
        <f>IF(Товары!A270="","",Товары!A270)</f>
        <v/>
      </c>
      <c r="B270">
        <f>IF(Товары!B270="","",Товары!B270)</f>
        <v/>
      </c>
      <c r="C270" s="11">
        <f>IF(OR($A270="",C$1=""),"",IF(C$1=Справочники!$A$2,Товары!$K270,0)+SUMIFS(Приход!$D:$D,Приход!$B:$B,$A270,Приход!$I:$I,C$1)-SUMIFS(Расход!$D:$D,Расход!$B:$B,$A270,Расход!$I:$I,C$1))</f>
        <v/>
      </c>
      <c r="D270" s="11">
        <f>IF(OR($A270="",D$1=""),"",IF(D$1=Справочники!$A$2,Товары!$K270,0)+SUMIFS(Приход!$D:$D,Приход!$B:$B,$A270,Приход!$I:$I,D$1)-SUMIFS(Расход!$D:$D,Расход!$B:$B,$A270,Расход!$I:$I,D$1))</f>
        <v/>
      </c>
      <c r="E270" s="11">
        <f>IF(OR($A270="",E$1=""),"",IF(E$1=Справочники!$A$2,Товары!$K270,0)+SUMIFS(Приход!$D:$D,Приход!$B:$B,$A270,Приход!$I:$I,E$1)-SUMIFS(Расход!$D:$D,Расход!$B:$B,$A270,Расход!$I:$I,E$1))</f>
        <v/>
      </c>
      <c r="F270" s="11">
        <f>IF(OR($A270="",F$1=""),"",IF(F$1=Справочники!$A$2,Товары!$K270,0)+SUMIFS(Приход!$D:$D,Приход!$B:$B,$A270,Приход!$I:$I,F$1)-SUMIFS(Расход!$D:$D,Расход!$B:$B,$A270,Расход!$I:$I,F$1))</f>
        <v/>
      </c>
      <c r="G270" s="11">
        <f>IF(OR($A270="",G$1=""),"",IF(G$1=Справочники!$A$2,Товары!$K270,0)+SUMIFS(Приход!$D:$D,Приход!$B:$B,$A270,Приход!$I:$I,G$1)-SUMIFS(Расход!$D:$D,Расход!$B:$B,$A270,Расход!$I:$I,G$1))</f>
        <v/>
      </c>
      <c r="H270" s="11">
        <f>IF($A270="","",SUM(C270:G270))</f>
        <v/>
      </c>
    </row>
    <row r="271">
      <c r="A271">
        <f>IF(Товары!A271="","",Товары!A271)</f>
        <v/>
      </c>
      <c r="B271">
        <f>IF(Товары!B271="","",Товары!B271)</f>
        <v/>
      </c>
      <c r="C271" s="11">
        <f>IF(OR($A271="",C$1=""),"",IF(C$1=Справочники!$A$2,Товары!$K271,0)+SUMIFS(Приход!$D:$D,Приход!$B:$B,$A271,Приход!$I:$I,C$1)-SUMIFS(Расход!$D:$D,Расход!$B:$B,$A271,Расход!$I:$I,C$1))</f>
        <v/>
      </c>
      <c r="D271" s="11">
        <f>IF(OR($A271="",D$1=""),"",IF(D$1=Справочники!$A$2,Товары!$K271,0)+SUMIFS(Приход!$D:$D,Приход!$B:$B,$A271,Приход!$I:$I,D$1)-SUMIFS(Расход!$D:$D,Расход!$B:$B,$A271,Расход!$I:$I,D$1))</f>
        <v/>
      </c>
      <c r="E271" s="11">
        <f>IF(OR($A271="",E$1=""),"",IF(E$1=Справочники!$A$2,Товары!$K271,0)+SUMIFS(Приход!$D:$D,Приход!$B:$B,$A271,Приход!$I:$I,E$1)-SUMIFS(Расход!$D:$D,Расход!$B:$B,$A271,Расход!$I:$I,E$1))</f>
        <v/>
      </c>
      <c r="F271" s="11">
        <f>IF(OR($A271="",F$1=""),"",IF(F$1=Справочники!$A$2,Товары!$K271,0)+SUMIFS(Приход!$D:$D,Приход!$B:$B,$A271,Приход!$I:$I,F$1)-SUMIFS(Расход!$D:$D,Расход!$B:$B,$A271,Расход!$I:$I,F$1))</f>
        <v/>
      </c>
      <c r="G271" s="11">
        <f>IF(OR($A271="",G$1=""),"",IF(G$1=Справочники!$A$2,Товары!$K271,0)+SUMIFS(Приход!$D:$D,Приход!$B:$B,$A271,Приход!$I:$I,G$1)-SUMIFS(Расход!$D:$D,Расход!$B:$B,$A271,Расход!$I:$I,G$1))</f>
        <v/>
      </c>
      <c r="H271" s="11">
        <f>IF($A271="","",SUM(C271:G271))</f>
        <v/>
      </c>
    </row>
    <row r="272">
      <c r="A272">
        <f>IF(Товары!A272="","",Товары!A272)</f>
        <v/>
      </c>
      <c r="B272">
        <f>IF(Товары!B272="","",Товары!B272)</f>
        <v/>
      </c>
      <c r="C272" s="11">
        <f>IF(OR($A272="",C$1=""),"",IF(C$1=Справочники!$A$2,Товары!$K272,0)+SUMIFS(Приход!$D:$D,Приход!$B:$B,$A272,Приход!$I:$I,C$1)-SUMIFS(Расход!$D:$D,Расход!$B:$B,$A272,Расход!$I:$I,C$1))</f>
        <v/>
      </c>
      <c r="D272" s="11">
        <f>IF(OR($A272="",D$1=""),"",IF(D$1=Справочники!$A$2,Товары!$K272,0)+SUMIFS(Приход!$D:$D,Приход!$B:$B,$A272,Приход!$I:$I,D$1)-SUMIFS(Расход!$D:$D,Расход!$B:$B,$A272,Расход!$I:$I,D$1))</f>
        <v/>
      </c>
      <c r="E272" s="11">
        <f>IF(OR($A272="",E$1=""),"",IF(E$1=Справочники!$A$2,Товары!$K272,0)+SUMIFS(Приход!$D:$D,Приход!$B:$B,$A272,Приход!$I:$I,E$1)-SUMIFS(Расход!$D:$D,Расход!$B:$B,$A272,Расход!$I:$I,E$1))</f>
        <v/>
      </c>
      <c r="F272" s="11">
        <f>IF(OR($A272="",F$1=""),"",IF(F$1=Справочники!$A$2,Товары!$K272,0)+SUMIFS(Приход!$D:$D,Приход!$B:$B,$A272,Приход!$I:$I,F$1)-SUMIFS(Расход!$D:$D,Расход!$B:$B,$A272,Расход!$I:$I,F$1))</f>
        <v/>
      </c>
      <c r="G272" s="11">
        <f>IF(OR($A272="",G$1=""),"",IF(G$1=Справочники!$A$2,Товары!$K272,0)+SUMIFS(Приход!$D:$D,Приход!$B:$B,$A272,Приход!$I:$I,G$1)-SUMIFS(Расход!$D:$D,Расход!$B:$B,$A272,Расход!$I:$I,G$1))</f>
        <v/>
      </c>
      <c r="H272" s="11">
        <f>IF($A272="","",SUM(C272:G272))</f>
        <v/>
      </c>
    </row>
    <row r="273">
      <c r="A273">
        <f>IF(Товары!A273="","",Товары!A273)</f>
        <v/>
      </c>
      <c r="B273">
        <f>IF(Товары!B273="","",Товары!B273)</f>
        <v/>
      </c>
      <c r="C273" s="11">
        <f>IF(OR($A273="",C$1=""),"",IF(C$1=Справочники!$A$2,Товары!$K273,0)+SUMIFS(Приход!$D:$D,Приход!$B:$B,$A273,Приход!$I:$I,C$1)-SUMIFS(Расход!$D:$D,Расход!$B:$B,$A273,Расход!$I:$I,C$1))</f>
        <v/>
      </c>
      <c r="D273" s="11">
        <f>IF(OR($A273="",D$1=""),"",IF(D$1=Справочники!$A$2,Товары!$K273,0)+SUMIFS(Приход!$D:$D,Приход!$B:$B,$A273,Приход!$I:$I,D$1)-SUMIFS(Расход!$D:$D,Расход!$B:$B,$A273,Расход!$I:$I,D$1))</f>
        <v/>
      </c>
      <c r="E273" s="11">
        <f>IF(OR($A273="",E$1=""),"",IF(E$1=Справочники!$A$2,Товары!$K273,0)+SUMIFS(Приход!$D:$D,Приход!$B:$B,$A273,Приход!$I:$I,E$1)-SUMIFS(Расход!$D:$D,Расход!$B:$B,$A273,Расход!$I:$I,E$1))</f>
        <v/>
      </c>
      <c r="F273" s="11">
        <f>IF(OR($A273="",F$1=""),"",IF(F$1=Справочники!$A$2,Товары!$K273,0)+SUMIFS(Приход!$D:$D,Приход!$B:$B,$A273,Приход!$I:$I,F$1)-SUMIFS(Расход!$D:$D,Расход!$B:$B,$A273,Расход!$I:$I,F$1))</f>
        <v/>
      </c>
      <c r="G273" s="11">
        <f>IF(OR($A273="",G$1=""),"",IF(G$1=Справочники!$A$2,Товары!$K273,0)+SUMIFS(Приход!$D:$D,Приход!$B:$B,$A273,Приход!$I:$I,G$1)-SUMIFS(Расход!$D:$D,Расход!$B:$B,$A273,Расход!$I:$I,G$1))</f>
        <v/>
      </c>
      <c r="H273" s="11">
        <f>IF($A273="","",SUM(C273:G273))</f>
        <v/>
      </c>
    </row>
    <row r="274">
      <c r="A274">
        <f>IF(Товары!A274="","",Товары!A274)</f>
        <v/>
      </c>
      <c r="B274">
        <f>IF(Товары!B274="","",Товары!B274)</f>
        <v/>
      </c>
      <c r="C274" s="11">
        <f>IF(OR($A274="",C$1=""),"",IF(C$1=Справочники!$A$2,Товары!$K274,0)+SUMIFS(Приход!$D:$D,Приход!$B:$B,$A274,Приход!$I:$I,C$1)-SUMIFS(Расход!$D:$D,Расход!$B:$B,$A274,Расход!$I:$I,C$1))</f>
        <v/>
      </c>
      <c r="D274" s="11">
        <f>IF(OR($A274="",D$1=""),"",IF(D$1=Справочники!$A$2,Товары!$K274,0)+SUMIFS(Приход!$D:$D,Приход!$B:$B,$A274,Приход!$I:$I,D$1)-SUMIFS(Расход!$D:$D,Расход!$B:$B,$A274,Расход!$I:$I,D$1))</f>
        <v/>
      </c>
      <c r="E274" s="11">
        <f>IF(OR($A274="",E$1=""),"",IF(E$1=Справочники!$A$2,Товары!$K274,0)+SUMIFS(Приход!$D:$D,Приход!$B:$B,$A274,Приход!$I:$I,E$1)-SUMIFS(Расход!$D:$D,Расход!$B:$B,$A274,Расход!$I:$I,E$1))</f>
        <v/>
      </c>
      <c r="F274" s="11">
        <f>IF(OR($A274="",F$1=""),"",IF(F$1=Справочники!$A$2,Товары!$K274,0)+SUMIFS(Приход!$D:$D,Приход!$B:$B,$A274,Приход!$I:$I,F$1)-SUMIFS(Расход!$D:$D,Расход!$B:$B,$A274,Расход!$I:$I,F$1))</f>
        <v/>
      </c>
      <c r="G274" s="11">
        <f>IF(OR($A274="",G$1=""),"",IF(G$1=Справочники!$A$2,Товары!$K274,0)+SUMIFS(Приход!$D:$D,Приход!$B:$B,$A274,Приход!$I:$I,G$1)-SUMIFS(Расход!$D:$D,Расход!$B:$B,$A274,Расход!$I:$I,G$1))</f>
        <v/>
      </c>
      <c r="H274" s="11">
        <f>IF($A274="","",SUM(C274:G274))</f>
        <v/>
      </c>
    </row>
    <row r="275">
      <c r="A275">
        <f>IF(Товары!A275="","",Товары!A275)</f>
        <v/>
      </c>
      <c r="B275">
        <f>IF(Товары!B275="","",Товары!B275)</f>
        <v/>
      </c>
      <c r="C275" s="11">
        <f>IF(OR($A275="",C$1=""),"",IF(C$1=Справочники!$A$2,Товары!$K275,0)+SUMIFS(Приход!$D:$D,Приход!$B:$B,$A275,Приход!$I:$I,C$1)-SUMIFS(Расход!$D:$D,Расход!$B:$B,$A275,Расход!$I:$I,C$1))</f>
        <v/>
      </c>
      <c r="D275" s="11">
        <f>IF(OR($A275="",D$1=""),"",IF(D$1=Справочники!$A$2,Товары!$K275,0)+SUMIFS(Приход!$D:$D,Приход!$B:$B,$A275,Приход!$I:$I,D$1)-SUMIFS(Расход!$D:$D,Расход!$B:$B,$A275,Расход!$I:$I,D$1))</f>
        <v/>
      </c>
      <c r="E275" s="11">
        <f>IF(OR($A275="",E$1=""),"",IF(E$1=Справочники!$A$2,Товары!$K275,0)+SUMIFS(Приход!$D:$D,Приход!$B:$B,$A275,Приход!$I:$I,E$1)-SUMIFS(Расход!$D:$D,Расход!$B:$B,$A275,Расход!$I:$I,E$1))</f>
        <v/>
      </c>
      <c r="F275" s="11">
        <f>IF(OR($A275="",F$1=""),"",IF(F$1=Справочники!$A$2,Товары!$K275,0)+SUMIFS(Приход!$D:$D,Приход!$B:$B,$A275,Приход!$I:$I,F$1)-SUMIFS(Расход!$D:$D,Расход!$B:$B,$A275,Расход!$I:$I,F$1))</f>
        <v/>
      </c>
      <c r="G275" s="11">
        <f>IF(OR($A275="",G$1=""),"",IF(G$1=Справочники!$A$2,Товары!$K275,0)+SUMIFS(Приход!$D:$D,Приход!$B:$B,$A275,Приход!$I:$I,G$1)-SUMIFS(Расход!$D:$D,Расход!$B:$B,$A275,Расход!$I:$I,G$1))</f>
        <v/>
      </c>
      <c r="H275" s="11">
        <f>IF($A275="","",SUM(C275:G275))</f>
        <v/>
      </c>
    </row>
    <row r="276">
      <c r="A276">
        <f>IF(Товары!A276="","",Товары!A276)</f>
        <v/>
      </c>
      <c r="B276">
        <f>IF(Товары!B276="","",Товары!B276)</f>
        <v/>
      </c>
      <c r="C276" s="11">
        <f>IF(OR($A276="",C$1=""),"",IF(C$1=Справочники!$A$2,Товары!$K276,0)+SUMIFS(Приход!$D:$D,Приход!$B:$B,$A276,Приход!$I:$I,C$1)-SUMIFS(Расход!$D:$D,Расход!$B:$B,$A276,Расход!$I:$I,C$1))</f>
        <v/>
      </c>
      <c r="D276" s="11">
        <f>IF(OR($A276="",D$1=""),"",IF(D$1=Справочники!$A$2,Товары!$K276,0)+SUMIFS(Приход!$D:$D,Приход!$B:$B,$A276,Приход!$I:$I,D$1)-SUMIFS(Расход!$D:$D,Расход!$B:$B,$A276,Расход!$I:$I,D$1))</f>
        <v/>
      </c>
      <c r="E276" s="11">
        <f>IF(OR($A276="",E$1=""),"",IF(E$1=Справочники!$A$2,Товары!$K276,0)+SUMIFS(Приход!$D:$D,Приход!$B:$B,$A276,Приход!$I:$I,E$1)-SUMIFS(Расход!$D:$D,Расход!$B:$B,$A276,Расход!$I:$I,E$1))</f>
        <v/>
      </c>
      <c r="F276" s="11">
        <f>IF(OR($A276="",F$1=""),"",IF(F$1=Справочники!$A$2,Товары!$K276,0)+SUMIFS(Приход!$D:$D,Приход!$B:$B,$A276,Приход!$I:$I,F$1)-SUMIFS(Расход!$D:$D,Расход!$B:$B,$A276,Расход!$I:$I,F$1))</f>
        <v/>
      </c>
      <c r="G276" s="11">
        <f>IF(OR($A276="",G$1=""),"",IF(G$1=Справочники!$A$2,Товары!$K276,0)+SUMIFS(Приход!$D:$D,Приход!$B:$B,$A276,Приход!$I:$I,G$1)-SUMIFS(Расход!$D:$D,Расход!$B:$B,$A276,Расход!$I:$I,G$1))</f>
        <v/>
      </c>
      <c r="H276" s="11">
        <f>IF($A276="","",SUM(C276:G276))</f>
        <v/>
      </c>
    </row>
    <row r="277">
      <c r="A277">
        <f>IF(Товары!A277="","",Товары!A277)</f>
        <v/>
      </c>
      <c r="B277">
        <f>IF(Товары!B277="","",Товары!B277)</f>
        <v/>
      </c>
      <c r="C277" s="11">
        <f>IF(OR($A277="",C$1=""),"",IF(C$1=Справочники!$A$2,Товары!$K277,0)+SUMIFS(Приход!$D:$D,Приход!$B:$B,$A277,Приход!$I:$I,C$1)-SUMIFS(Расход!$D:$D,Расход!$B:$B,$A277,Расход!$I:$I,C$1))</f>
        <v/>
      </c>
      <c r="D277" s="11">
        <f>IF(OR($A277="",D$1=""),"",IF(D$1=Справочники!$A$2,Товары!$K277,0)+SUMIFS(Приход!$D:$D,Приход!$B:$B,$A277,Приход!$I:$I,D$1)-SUMIFS(Расход!$D:$D,Расход!$B:$B,$A277,Расход!$I:$I,D$1))</f>
        <v/>
      </c>
      <c r="E277" s="11">
        <f>IF(OR($A277="",E$1=""),"",IF(E$1=Справочники!$A$2,Товары!$K277,0)+SUMIFS(Приход!$D:$D,Приход!$B:$B,$A277,Приход!$I:$I,E$1)-SUMIFS(Расход!$D:$D,Расход!$B:$B,$A277,Расход!$I:$I,E$1))</f>
        <v/>
      </c>
      <c r="F277" s="11">
        <f>IF(OR($A277="",F$1=""),"",IF(F$1=Справочники!$A$2,Товары!$K277,0)+SUMIFS(Приход!$D:$D,Приход!$B:$B,$A277,Приход!$I:$I,F$1)-SUMIFS(Расход!$D:$D,Расход!$B:$B,$A277,Расход!$I:$I,F$1))</f>
        <v/>
      </c>
      <c r="G277" s="11">
        <f>IF(OR($A277="",G$1=""),"",IF(G$1=Справочники!$A$2,Товары!$K277,0)+SUMIFS(Приход!$D:$D,Приход!$B:$B,$A277,Приход!$I:$I,G$1)-SUMIFS(Расход!$D:$D,Расход!$B:$B,$A277,Расход!$I:$I,G$1))</f>
        <v/>
      </c>
      <c r="H277" s="11">
        <f>IF($A277="","",SUM(C277:G277))</f>
        <v/>
      </c>
    </row>
    <row r="278">
      <c r="A278">
        <f>IF(Товары!A278="","",Товары!A278)</f>
        <v/>
      </c>
      <c r="B278">
        <f>IF(Товары!B278="","",Товары!B278)</f>
        <v/>
      </c>
      <c r="C278" s="11">
        <f>IF(OR($A278="",C$1=""),"",IF(C$1=Справочники!$A$2,Товары!$K278,0)+SUMIFS(Приход!$D:$D,Приход!$B:$B,$A278,Приход!$I:$I,C$1)-SUMIFS(Расход!$D:$D,Расход!$B:$B,$A278,Расход!$I:$I,C$1))</f>
        <v/>
      </c>
      <c r="D278" s="11">
        <f>IF(OR($A278="",D$1=""),"",IF(D$1=Справочники!$A$2,Товары!$K278,0)+SUMIFS(Приход!$D:$D,Приход!$B:$B,$A278,Приход!$I:$I,D$1)-SUMIFS(Расход!$D:$D,Расход!$B:$B,$A278,Расход!$I:$I,D$1))</f>
        <v/>
      </c>
      <c r="E278" s="11">
        <f>IF(OR($A278="",E$1=""),"",IF(E$1=Справочники!$A$2,Товары!$K278,0)+SUMIFS(Приход!$D:$D,Приход!$B:$B,$A278,Приход!$I:$I,E$1)-SUMIFS(Расход!$D:$D,Расход!$B:$B,$A278,Расход!$I:$I,E$1))</f>
        <v/>
      </c>
      <c r="F278" s="11">
        <f>IF(OR($A278="",F$1=""),"",IF(F$1=Справочники!$A$2,Товары!$K278,0)+SUMIFS(Приход!$D:$D,Приход!$B:$B,$A278,Приход!$I:$I,F$1)-SUMIFS(Расход!$D:$D,Расход!$B:$B,$A278,Расход!$I:$I,F$1))</f>
        <v/>
      </c>
      <c r="G278" s="11">
        <f>IF(OR($A278="",G$1=""),"",IF(G$1=Справочники!$A$2,Товары!$K278,0)+SUMIFS(Приход!$D:$D,Приход!$B:$B,$A278,Приход!$I:$I,G$1)-SUMIFS(Расход!$D:$D,Расход!$B:$B,$A278,Расход!$I:$I,G$1))</f>
        <v/>
      </c>
      <c r="H278" s="11">
        <f>IF($A278="","",SUM(C278:G278))</f>
        <v/>
      </c>
    </row>
    <row r="279">
      <c r="A279">
        <f>IF(Товары!A279="","",Товары!A279)</f>
        <v/>
      </c>
      <c r="B279">
        <f>IF(Товары!B279="","",Товары!B279)</f>
        <v/>
      </c>
      <c r="C279" s="11">
        <f>IF(OR($A279="",C$1=""),"",IF(C$1=Справочники!$A$2,Товары!$K279,0)+SUMIFS(Приход!$D:$D,Приход!$B:$B,$A279,Приход!$I:$I,C$1)-SUMIFS(Расход!$D:$D,Расход!$B:$B,$A279,Расход!$I:$I,C$1))</f>
        <v/>
      </c>
      <c r="D279" s="11">
        <f>IF(OR($A279="",D$1=""),"",IF(D$1=Справочники!$A$2,Товары!$K279,0)+SUMIFS(Приход!$D:$D,Приход!$B:$B,$A279,Приход!$I:$I,D$1)-SUMIFS(Расход!$D:$D,Расход!$B:$B,$A279,Расход!$I:$I,D$1))</f>
        <v/>
      </c>
      <c r="E279" s="11">
        <f>IF(OR($A279="",E$1=""),"",IF(E$1=Справочники!$A$2,Товары!$K279,0)+SUMIFS(Приход!$D:$D,Приход!$B:$B,$A279,Приход!$I:$I,E$1)-SUMIFS(Расход!$D:$D,Расход!$B:$B,$A279,Расход!$I:$I,E$1))</f>
        <v/>
      </c>
      <c r="F279" s="11">
        <f>IF(OR($A279="",F$1=""),"",IF(F$1=Справочники!$A$2,Товары!$K279,0)+SUMIFS(Приход!$D:$D,Приход!$B:$B,$A279,Приход!$I:$I,F$1)-SUMIFS(Расход!$D:$D,Расход!$B:$B,$A279,Расход!$I:$I,F$1))</f>
        <v/>
      </c>
      <c r="G279" s="11">
        <f>IF(OR($A279="",G$1=""),"",IF(G$1=Справочники!$A$2,Товары!$K279,0)+SUMIFS(Приход!$D:$D,Приход!$B:$B,$A279,Приход!$I:$I,G$1)-SUMIFS(Расход!$D:$D,Расход!$B:$B,$A279,Расход!$I:$I,G$1))</f>
        <v/>
      </c>
      <c r="H279" s="11">
        <f>IF($A279="","",SUM(C279:G279))</f>
        <v/>
      </c>
    </row>
    <row r="280">
      <c r="A280">
        <f>IF(Товары!A280="","",Товары!A280)</f>
        <v/>
      </c>
      <c r="B280">
        <f>IF(Товары!B280="","",Товары!B280)</f>
        <v/>
      </c>
      <c r="C280" s="11">
        <f>IF(OR($A280="",C$1=""),"",IF(C$1=Справочники!$A$2,Товары!$K280,0)+SUMIFS(Приход!$D:$D,Приход!$B:$B,$A280,Приход!$I:$I,C$1)-SUMIFS(Расход!$D:$D,Расход!$B:$B,$A280,Расход!$I:$I,C$1))</f>
        <v/>
      </c>
      <c r="D280" s="11">
        <f>IF(OR($A280="",D$1=""),"",IF(D$1=Справочники!$A$2,Товары!$K280,0)+SUMIFS(Приход!$D:$D,Приход!$B:$B,$A280,Приход!$I:$I,D$1)-SUMIFS(Расход!$D:$D,Расход!$B:$B,$A280,Расход!$I:$I,D$1))</f>
        <v/>
      </c>
      <c r="E280" s="11">
        <f>IF(OR($A280="",E$1=""),"",IF(E$1=Справочники!$A$2,Товары!$K280,0)+SUMIFS(Приход!$D:$D,Приход!$B:$B,$A280,Приход!$I:$I,E$1)-SUMIFS(Расход!$D:$D,Расход!$B:$B,$A280,Расход!$I:$I,E$1))</f>
        <v/>
      </c>
      <c r="F280" s="11">
        <f>IF(OR($A280="",F$1=""),"",IF(F$1=Справочники!$A$2,Товары!$K280,0)+SUMIFS(Приход!$D:$D,Приход!$B:$B,$A280,Приход!$I:$I,F$1)-SUMIFS(Расход!$D:$D,Расход!$B:$B,$A280,Расход!$I:$I,F$1))</f>
        <v/>
      </c>
      <c r="G280" s="11">
        <f>IF(OR($A280="",G$1=""),"",IF(G$1=Справочники!$A$2,Товары!$K280,0)+SUMIFS(Приход!$D:$D,Приход!$B:$B,$A280,Приход!$I:$I,G$1)-SUMIFS(Расход!$D:$D,Расход!$B:$B,$A280,Расход!$I:$I,G$1))</f>
        <v/>
      </c>
      <c r="H280" s="11">
        <f>IF($A280="","",SUM(C280:G280))</f>
        <v/>
      </c>
    </row>
    <row r="281">
      <c r="A281">
        <f>IF(Товары!A281="","",Товары!A281)</f>
        <v/>
      </c>
      <c r="B281">
        <f>IF(Товары!B281="","",Товары!B281)</f>
        <v/>
      </c>
      <c r="C281" s="11">
        <f>IF(OR($A281="",C$1=""),"",IF(C$1=Справочники!$A$2,Товары!$K281,0)+SUMIFS(Приход!$D:$D,Приход!$B:$B,$A281,Приход!$I:$I,C$1)-SUMIFS(Расход!$D:$D,Расход!$B:$B,$A281,Расход!$I:$I,C$1))</f>
        <v/>
      </c>
      <c r="D281" s="11">
        <f>IF(OR($A281="",D$1=""),"",IF(D$1=Справочники!$A$2,Товары!$K281,0)+SUMIFS(Приход!$D:$D,Приход!$B:$B,$A281,Приход!$I:$I,D$1)-SUMIFS(Расход!$D:$D,Расход!$B:$B,$A281,Расход!$I:$I,D$1))</f>
        <v/>
      </c>
      <c r="E281" s="11">
        <f>IF(OR($A281="",E$1=""),"",IF(E$1=Справочники!$A$2,Товары!$K281,0)+SUMIFS(Приход!$D:$D,Приход!$B:$B,$A281,Приход!$I:$I,E$1)-SUMIFS(Расход!$D:$D,Расход!$B:$B,$A281,Расход!$I:$I,E$1))</f>
        <v/>
      </c>
      <c r="F281" s="11">
        <f>IF(OR($A281="",F$1=""),"",IF(F$1=Справочники!$A$2,Товары!$K281,0)+SUMIFS(Приход!$D:$D,Приход!$B:$B,$A281,Приход!$I:$I,F$1)-SUMIFS(Расход!$D:$D,Расход!$B:$B,$A281,Расход!$I:$I,F$1))</f>
        <v/>
      </c>
      <c r="G281" s="11">
        <f>IF(OR($A281="",G$1=""),"",IF(G$1=Справочники!$A$2,Товары!$K281,0)+SUMIFS(Приход!$D:$D,Приход!$B:$B,$A281,Приход!$I:$I,G$1)-SUMIFS(Расход!$D:$D,Расход!$B:$B,$A281,Расход!$I:$I,G$1))</f>
        <v/>
      </c>
      <c r="H281" s="11">
        <f>IF($A281="","",SUM(C281:G281))</f>
        <v/>
      </c>
    </row>
    <row r="282">
      <c r="A282">
        <f>IF(Товары!A282="","",Товары!A282)</f>
        <v/>
      </c>
      <c r="B282">
        <f>IF(Товары!B282="","",Товары!B282)</f>
        <v/>
      </c>
      <c r="C282" s="11">
        <f>IF(OR($A282="",C$1=""),"",IF(C$1=Справочники!$A$2,Товары!$K282,0)+SUMIFS(Приход!$D:$D,Приход!$B:$B,$A282,Приход!$I:$I,C$1)-SUMIFS(Расход!$D:$D,Расход!$B:$B,$A282,Расход!$I:$I,C$1))</f>
        <v/>
      </c>
      <c r="D282" s="11">
        <f>IF(OR($A282="",D$1=""),"",IF(D$1=Справочники!$A$2,Товары!$K282,0)+SUMIFS(Приход!$D:$D,Приход!$B:$B,$A282,Приход!$I:$I,D$1)-SUMIFS(Расход!$D:$D,Расход!$B:$B,$A282,Расход!$I:$I,D$1))</f>
        <v/>
      </c>
      <c r="E282" s="11">
        <f>IF(OR($A282="",E$1=""),"",IF(E$1=Справочники!$A$2,Товары!$K282,0)+SUMIFS(Приход!$D:$D,Приход!$B:$B,$A282,Приход!$I:$I,E$1)-SUMIFS(Расход!$D:$D,Расход!$B:$B,$A282,Расход!$I:$I,E$1))</f>
        <v/>
      </c>
      <c r="F282" s="11">
        <f>IF(OR($A282="",F$1=""),"",IF(F$1=Справочники!$A$2,Товары!$K282,0)+SUMIFS(Приход!$D:$D,Приход!$B:$B,$A282,Приход!$I:$I,F$1)-SUMIFS(Расход!$D:$D,Расход!$B:$B,$A282,Расход!$I:$I,F$1))</f>
        <v/>
      </c>
      <c r="G282" s="11">
        <f>IF(OR($A282="",G$1=""),"",IF(G$1=Справочники!$A$2,Товары!$K282,0)+SUMIFS(Приход!$D:$D,Приход!$B:$B,$A282,Приход!$I:$I,G$1)-SUMIFS(Расход!$D:$D,Расход!$B:$B,$A282,Расход!$I:$I,G$1))</f>
        <v/>
      </c>
      <c r="H282" s="11">
        <f>IF($A282="","",SUM(C282:G282))</f>
        <v/>
      </c>
    </row>
    <row r="283">
      <c r="A283">
        <f>IF(Товары!A283="","",Товары!A283)</f>
        <v/>
      </c>
      <c r="B283">
        <f>IF(Товары!B283="","",Товары!B283)</f>
        <v/>
      </c>
      <c r="C283" s="11">
        <f>IF(OR($A283="",C$1=""),"",IF(C$1=Справочники!$A$2,Товары!$K283,0)+SUMIFS(Приход!$D:$D,Приход!$B:$B,$A283,Приход!$I:$I,C$1)-SUMIFS(Расход!$D:$D,Расход!$B:$B,$A283,Расход!$I:$I,C$1))</f>
        <v/>
      </c>
      <c r="D283" s="11">
        <f>IF(OR($A283="",D$1=""),"",IF(D$1=Справочники!$A$2,Товары!$K283,0)+SUMIFS(Приход!$D:$D,Приход!$B:$B,$A283,Приход!$I:$I,D$1)-SUMIFS(Расход!$D:$D,Расход!$B:$B,$A283,Расход!$I:$I,D$1))</f>
        <v/>
      </c>
      <c r="E283" s="11">
        <f>IF(OR($A283="",E$1=""),"",IF(E$1=Справочники!$A$2,Товары!$K283,0)+SUMIFS(Приход!$D:$D,Приход!$B:$B,$A283,Приход!$I:$I,E$1)-SUMIFS(Расход!$D:$D,Расход!$B:$B,$A283,Расход!$I:$I,E$1))</f>
        <v/>
      </c>
      <c r="F283" s="11">
        <f>IF(OR($A283="",F$1=""),"",IF(F$1=Справочники!$A$2,Товары!$K283,0)+SUMIFS(Приход!$D:$D,Приход!$B:$B,$A283,Приход!$I:$I,F$1)-SUMIFS(Расход!$D:$D,Расход!$B:$B,$A283,Расход!$I:$I,F$1))</f>
        <v/>
      </c>
      <c r="G283" s="11">
        <f>IF(OR($A283="",G$1=""),"",IF(G$1=Справочники!$A$2,Товары!$K283,0)+SUMIFS(Приход!$D:$D,Приход!$B:$B,$A283,Приход!$I:$I,G$1)-SUMIFS(Расход!$D:$D,Расход!$B:$B,$A283,Расход!$I:$I,G$1))</f>
        <v/>
      </c>
      <c r="H283" s="11">
        <f>IF($A283="","",SUM(C283:G283))</f>
        <v/>
      </c>
    </row>
    <row r="284">
      <c r="A284">
        <f>IF(Товары!A284="","",Товары!A284)</f>
        <v/>
      </c>
      <c r="B284">
        <f>IF(Товары!B284="","",Товары!B284)</f>
        <v/>
      </c>
      <c r="C284" s="11">
        <f>IF(OR($A284="",C$1=""),"",IF(C$1=Справочники!$A$2,Товары!$K284,0)+SUMIFS(Приход!$D:$D,Приход!$B:$B,$A284,Приход!$I:$I,C$1)-SUMIFS(Расход!$D:$D,Расход!$B:$B,$A284,Расход!$I:$I,C$1))</f>
        <v/>
      </c>
      <c r="D284" s="11">
        <f>IF(OR($A284="",D$1=""),"",IF(D$1=Справочники!$A$2,Товары!$K284,0)+SUMIFS(Приход!$D:$D,Приход!$B:$B,$A284,Приход!$I:$I,D$1)-SUMIFS(Расход!$D:$D,Расход!$B:$B,$A284,Расход!$I:$I,D$1))</f>
        <v/>
      </c>
      <c r="E284" s="11">
        <f>IF(OR($A284="",E$1=""),"",IF(E$1=Справочники!$A$2,Товары!$K284,0)+SUMIFS(Приход!$D:$D,Приход!$B:$B,$A284,Приход!$I:$I,E$1)-SUMIFS(Расход!$D:$D,Расход!$B:$B,$A284,Расход!$I:$I,E$1))</f>
        <v/>
      </c>
      <c r="F284" s="11">
        <f>IF(OR($A284="",F$1=""),"",IF(F$1=Справочники!$A$2,Товары!$K284,0)+SUMIFS(Приход!$D:$D,Приход!$B:$B,$A284,Приход!$I:$I,F$1)-SUMIFS(Расход!$D:$D,Расход!$B:$B,$A284,Расход!$I:$I,F$1))</f>
        <v/>
      </c>
      <c r="G284" s="11">
        <f>IF(OR($A284="",G$1=""),"",IF(G$1=Справочники!$A$2,Товары!$K284,0)+SUMIFS(Приход!$D:$D,Приход!$B:$B,$A284,Приход!$I:$I,G$1)-SUMIFS(Расход!$D:$D,Расход!$B:$B,$A284,Расход!$I:$I,G$1))</f>
        <v/>
      </c>
      <c r="H284" s="11">
        <f>IF($A284="","",SUM(C284:G284))</f>
        <v/>
      </c>
    </row>
    <row r="285">
      <c r="A285">
        <f>IF(Товары!A285="","",Товары!A285)</f>
        <v/>
      </c>
      <c r="B285">
        <f>IF(Товары!B285="","",Товары!B285)</f>
        <v/>
      </c>
      <c r="C285" s="11">
        <f>IF(OR($A285="",C$1=""),"",IF(C$1=Справочники!$A$2,Товары!$K285,0)+SUMIFS(Приход!$D:$D,Приход!$B:$B,$A285,Приход!$I:$I,C$1)-SUMIFS(Расход!$D:$D,Расход!$B:$B,$A285,Расход!$I:$I,C$1))</f>
        <v/>
      </c>
      <c r="D285" s="11">
        <f>IF(OR($A285="",D$1=""),"",IF(D$1=Справочники!$A$2,Товары!$K285,0)+SUMIFS(Приход!$D:$D,Приход!$B:$B,$A285,Приход!$I:$I,D$1)-SUMIFS(Расход!$D:$D,Расход!$B:$B,$A285,Расход!$I:$I,D$1))</f>
        <v/>
      </c>
      <c r="E285" s="11">
        <f>IF(OR($A285="",E$1=""),"",IF(E$1=Справочники!$A$2,Товары!$K285,0)+SUMIFS(Приход!$D:$D,Приход!$B:$B,$A285,Приход!$I:$I,E$1)-SUMIFS(Расход!$D:$D,Расход!$B:$B,$A285,Расход!$I:$I,E$1))</f>
        <v/>
      </c>
      <c r="F285" s="11">
        <f>IF(OR($A285="",F$1=""),"",IF(F$1=Справочники!$A$2,Товары!$K285,0)+SUMIFS(Приход!$D:$D,Приход!$B:$B,$A285,Приход!$I:$I,F$1)-SUMIFS(Расход!$D:$D,Расход!$B:$B,$A285,Расход!$I:$I,F$1))</f>
        <v/>
      </c>
      <c r="G285" s="11">
        <f>IF(OR($A285="",G$1=""),"",IF(G$1=Справочники!$A$2,Товары!$K285,0)+SUMIFS(Приход!$D:$D,Приход!$B:$B,$A285,Приход!$I:$I,G$1)-SUMIFS(Расход!$D:$D,Расход!$B:$B,$A285,Расход!$I:$I,G$1))</f>
        <v/>
      </c>
      <c r="H285" s="11">
        <f>IF($A285="","",SUM(C285:G285))</f>
        <v/>
      </c>
    </row>
    <row r="286">
      <c r="A286">
        <f>IF(Товары!A286="","",Товары!A286)</f>
        <v/>
      </c>
      <c r="B286">
        <f>IF(Товары!B286="","",Товары!B286)</f>
        <v/>
      </c>
      <c r="C286" s="11">
        <f>IF(OR($A286="",C$1=""),"",IF(C$1=Справочники!$A$2,Товары!$K286,0)+SUMIFS(Приход!$D:$D,Приход!$B:$B,$A286,Приход!$I:$I,C$1)-SUMIFS(Расход!$D:$D,Расход!$B:$B,$A286,Расход!$I:$I,C$1))</f>
        <v/>
      </c>
      <c r="D286" s="11">
        <f>IF(OR($A286="",D$1=""),"",IF(D$1=Справочники!$A$2,Товары!$K286,0)+SUMIFS(Приход!$D:$D,Приход!$B:$B,$A286,Приход!$I:$I,D$1)-SUMIFS(Расход!$D:$D,Расход!$B:$B,$A286,Расход!$I:$I,D$1))</f>
        <v/>
      </c>
      <c r="E286" s="11">
        <f>IF(OR($A286="",E$1=""),"",IF(E$1=Справочники!$A$2,Товары!$K286,0)+SUMIFS(Приход!$D:$D,Приход!$B:$B,$A286,Приход!$I:$I,E$1)-SUMIFS(Расход!$D:$D,Расход!$B:$B,$A286,Расход!$I:$I,E$1))</f>
        <v/>
      </c>
      <c r="F286" s="11">
        <f>IF(OR($A286="",F$1=""),"",IF(F$1=Справочники!$A$2,Товары!$K286,0)+SUMIFS(Приход!$D:$D,Приход!$B:$B,$A286,Приход!$I:$I,F$1)-SUMIFS(Расход!$D:$D,Расход!$B:$B,$A286,Расход!$I:$I,F$1))</f>
        <v/>
      </c>
      <c r="G286" s="11">
        <f>IF(OR($A286="",G$1=""),"",IF(G$1=Справочники!$A$2,Товары!$K286,0)+SUMIFS(Приход!$D:$D,Приход!$B:$B,$A286,Приход!$I:$I,G$1)-SUMIFS(Расход!$D:$D,Расход!$B:$B,$A286,Расход!$I:$I,G$1))</f>
        <v/>
      </c>
      <c r="H286" s="11">
        <f>IF($A286="","",SUM(C286:G286))</f>
        <v/>
      </c>
    </row>
    <row r="287">
      <c r="A287">
        <f>IF(Товары!A287="","",Товары!A287)</f>
        <v/>
      </c>
      <c r="B287">
        <f>IF(Товары!B287="","",Товары!B287)</f>
        <v/>
      </c>
      <c r="C287" s="11">
        <f>IF(OR($A287="",C$1=""),"",IF(C$1=Справочники!$A$2,Товары!$K287,0)+SUMIFS(Приход!$D:$D,Приход!$B:$B,$A287,Приход!$I:$I,C$1)-SUMIFS(Расход!$D:$D,Расход!$B:$B,$A287,Расход!$I:$I,C$1))</f>
        <v/>
      </c>
      <c r="D287" s="11">
        <f>IF(OR($A287="",D$1=""),"",IF(D$1=Справочники!$A$2,Товары!$K287,0)+SUMIFS(Приход!$D:$D,Приход!$B:$B,$A287,Приход!$I:$I,D$1)-SUMIFS(Расход!$D:$D,Расход!$B:$B,$A287,Расход!$I:$I,D$1))</f>
        <v/>
      </c>
      <c r="E287" s="11">
        <f>IF(OR($A287="",E$1=""),"",IF(E$1=Справочники!$A$2,Товары!$K287,0)+SUMIFS(Приход!$D:$D,Приход!$B:$B,$A287,Приход!$I:$I,E$1)-SUMIFS(Расход!$D:$D,Расход!$B:$B,$A287,Расход!$I:$I,E$1))</f>
        <v/>
      </c>
      <c r="F287" s="11">
        <f>IF(OR($A287="",F$1=""),"",IF(F$1=Справочники!$A$2,Товары!$K287,0)+SUMIFS(Приход!$D:$D,Приход!$B:$B,$A287,Приход!$I:$I,F$1)-SUMIFS(Расход!$D:$D,Расход!$B:$B,$A287,Расход!$I:$I,F$1))</f>
        <v/>
      </c>
      <c r="G287" s="11">
        <f>IF(OR($A287="",G$1=""),"",IF(G$1=Справочники!$A$2,Товары!$K287,0)+SUMIFS(Приход!$D:$D,Приход!$B:$B,$A287,Приход!$I:$I,G$1)-SUMIFS(Расход!$D:$D,Расход!$B:$B,$A287,Расход!$I:$I,G$1))</f>
        <v/>
      </c>
      <c r="H287" s="11">
        <f>IF($A287="","",SUM(C287:G287))</f>
        <v/>
      </c>
    </row>
    <row r="288">
      <c r="A288">
        <f>IF(Товары!A288="","",Товары!A288)</f>
        <v/>
      </c>
      <c r="B288">
        <f>IF(Товары!B288="","",Товары!B288)</f>
        <v/>
      </c>
      <c r="C288" s="11">
        <f>IF(OR($A288="",C$1=""),"",IF(C$1=Справочники!$A$2,Товары!$K288,0)+SUMIFS(Приход!$D:$D,Приход!$B:$B,$A288,Приход!$I:$I,C$1)-SUMIFS(Расход!$D:$D,Расход!$B:$B,$A288,Расход!$I:$I,C$1))</f>
        <v/>
      </c>
      <c r="D288" s="11">
        <f>IF(OR($A288="",D$1=""),"",IF(D$1=Справочники!$A$2,Товары!$K288,0)+SUMIFS(Приход!$D:$D,Приход!$B:$B,$A288,Приход!$I:$I,D$1)-SUMIFS(Расход!$D:$D,Расход!$B:$B,$A288,Расход!$I:$I,D$1))</f>
        <v/>
      </c>
      <c r="E288" s="11">
        <f>IF(OR($A288="",E$1=""),"",IF(E$1=Справочники!$A$2,Товары!$K288,0)+SUMIFS(Приход!$D:$D,Приход!$B:$B,$A288,Приход!$I:$I,E$1)-SUMIFS(Расход!$D:$D,Расход!$B:$B,$A288,Расход!$I:$I,E$1))</f>
        <v/>
      </c>
      <c r="F288" s="11">
        <f>IF(OR($A288="",F$1=""),"",IF(F$1=Справочники!$A$2,Товары!$K288,0)+SUMIFS(Приход!$D:$D,Приход!$B:$B,$A288,Приход!$I:$I,F$1)-SUMIFS(Расход!$D:$D,Расход!$B:$B,$A288,Расход!$I:$I,F$1))</f>
        <v/>
      </c>
      <c r="G288" s="11">
        <f>IF(OR($A288="",G$1=""),"",IF(G$1=Справочники!$A$2,Товары!$K288,0)+SUMIFS(Приход!$D:$D,Приход!$B:$B,$A288,Приход!$I:$I,G$1)-SUMIFS(Расход!$D:$D,Расход!$B:$B,$A288,Расход!$I:$I,G$1))</f>
        <v/>
      </c>
      <c r="H288" s="11">
        <f>IF($A288="","",SUM(C288:G288))</f>
        <v/>
      </c>
    </row>
    <row r="289">
      <c r="A289">
        <f>IF(Товары!A289="","",Товары!A289)</f>
        <v/>
      </c>
      <c r="B289">
        <f>IF(Товары!B289="","",Товары!B289)</f>
        <v/>
      </c>
      <c r="C289" s="11">
        <f>IF(OR($A289="",C$1=""),"",IF(C$1=Справочники!$A$2,Товары!$K289,0)+SUMIFS(Приход!$D:$D,Приход!$B:$B,$A289,Приход!$I:$I,C$1)-SUMIFS(Расход!$D:$D,Расход!$B:$B,$A289,Расход!$I:$I,C$1))</f>
        <v/>
      </c>
      <c r="D289" s="11">
        <f>IF(OR($A289="",D$1=""),"",IF(D$1=Справочники!$A$2,Товары!$K289,0)+SUMIFS(Приход!$D:$D,Приход!$B:$B,$A289,Приход!$I:$I,D$1)-SUMIFS(Расход!$D:$D,Расход!$B:$B,$A289,Расход!$I:$I,D$1))</f>
        <v/>
      </c>
      <c r="E289" s="11">
        <f>IF(OR($A289="",E$1=""),"",IF(E$1=Справочники!$A$2,Товары!$K289,0)+SUMIFS(Приход!$D:$D,Приход!$B:$B,$A289,Приход!$I:$I,E$1)-SUMIFS(Расход!$D:$D,Расход!$B:$B,$A289,Расход!$I:$I,E$1))</f>
        <v/>
      </c>
      <c r="F289" s="11">
        <f>IF(OR($A289="",F$1=""),"",IF(F$1=Справочники!$A$2,Товары!$K289,0)+SUMIFS(Приход!$D:$D,Приход!$B:$B,$A289,Приход!$I:$I,F$1)-SUMIFS(Расход!$D:$D,Расход!$B:$B,$A289,Расход!$I:$I,F$1))</f>
        <v/>
      </c>
      <c r="G289" s="11">
        <f>IF(OR($A289="",G$1=""),"",IF(G$1=Справочники!$A$2,Товары!$K289,0)+SUMIFS(Приход!$D:$D,Приход!$B:$B,$A289,Приход!$I:$I,G$1)-SUMIFS(Расход!$D:$D,Расход!$B:$B,$A289,Расход!$I:$I,G$1))</f>
        <v/>
      </c>
      <c r="H289" s="11">
        <f>IF($A289="","",SUM(C289:G289))</f>
        <v/>
      </c>
    </row>
    <row r="290">
      <c r="A290">
        <f>IF(Товары!A290="","",Товары!A290)</f>
        <v/>
      </c>
      <c r="B290">
        <f>IF(Товары!B290="","",Товары!B290)</f>
        <v/>
      </c>
      <c r="C290" s="11">
        <f>IF(OR($A290="",C$1=""),"",IF(C$1=Справочники!$A$2,Товары!$K290,0)+SUMIFS(Приход!$D:$D,Приход!$B:$B,$A290,Приход!$I:$I,C$1)-SUMIFS(Расход!$D:$D,Расход!$B:$B,$A290,Расход!$I:$I,C$1))</f>
        <v/>
      </c>
      <c r="D290" s="11">
        <f>IF(OR($A290="",D$1=""),"",IF(D$1=Справочники!$A$2,Товары!$K290,0)+SUMIFS(Приход!$D:$D,Приход!$B:$B,$A290,Приход!$I:$I,D$1)-SUMIFS(Расход!$D:$D,Расход!$B:$B,$A290,Расход!$I:$I,D$1))</f>
        <v/>
      </c>
      <c r="E290" s="11">
        <f>IF(OR($A290="",E$1=""),"",IF(E$1=Справочники!$A$2,Товары!$K290,0)+SUMIFS(Приход!$D:$D,Приход!$B:$B,$A290,Приход!$I:$I,E$1)-SUMIFS(Расход!$D:$D,Расход!$B:$B,$A290,Расход!$I:$I,E$1))</f>
        <v/>
      </c>
      <c r="F290" s="11">
        <f>IF(OR($A290="",F$1=""),"",IF(F$1=Справочники!$A$2,Товары!$K290,0)+SUMIFS(Приход!$D:$D,Приход!$B:$B,$A290,Приход!$I:$I,F$1)-SUMIFS(Расход!$D:$D,Расход!$B:$B,$A290,Расход!$I:$I,F$1))</f>
        <v/>
      </c>
      <c r="G290" s="11">
        <f>IF(OR($A290="",G$1=""),"",IF(G$1=Справочники!$A$2,Товары!$K290,0)+SUMIFS(Приход!$D:$D,Приход!$B:$B,$A290,Приход!$I:$I,G$1)-SUMIFS(Расход!$D:$D,Расход!$B:$B,$A290,Расход!$I:$I,G$1))</f>
        <v/>
      </c>
      <c r="H290" s="11">
        <f>IF($A290="","",SUM(C290:G290))</f>
        <v/>
      </c>
    </row>
    <row r="291">
      <c r="A291">
        <f>IF(Товары!A291="","",Товары!A291)</f>
        <v/>
      </c>
      <c r="B291">
        <f>IF(Товары!B291="","",Товары!B291)</f>
        <v/>
      </c>
      <c r="C291" s="11">
        <f>IF(OR($A291="",C$1=""),"",IF(C$1=Справочники!$A$2,Товары!$K291,0)+SUMIFS(Приход!$D:$D,Приход!$B:$B,$A291,Приход!$I:$I,C$1)-SUMIFS(Расход!$D:$D,Расход!$B:$B,$A291,Расход!$I:$I,C$1))</f>
        <v/>
      </c>
      <c r="D291" s="11">
        <f>IF(OR($A291="",D$1=""),"",IF(D$1=Справочники!$A$2,Товары!$K291,0)+SUMIFS(Приход!$D:$D,Приход!$B:$B,$A291,Приход!$I:$I,D$1)-SUMIFS(Расход!$D:$D,Расход!$B:$B,$A291,Расход!$I:$I,D$1))</f>
        <v/>
      </c>
      <c r="E291" s="11">
        <f>IF(OR($A291="",E$1=""),"",IF(E$1=Справочники!$A$2,Товары!$K291,0)+SUMIFS(Приход!$D:$D,Приход!$B:$B,$A291,Приход!$I:$I,E$1)-SUMIFS(Расход!$D:$D,Расход!$B:$B,$A291,Расход!$I:$I,E$1))</f>
        <v/>
      </c>
      <c r="F291" s="11">
        <f>IF(OR($A291="",F$1=""),"",IF(F$1=Справочники!$A$2,Товары!$K291,0)+SUMIFS(Приход!$D:$D,Приход!$B:$B,$A291,Приход!$I:$I,F$1)-SUMIFS(Расход!$D:$D,Расход!$B:$B,$A291,Расход!$I:$I,F$1))</f>
        <v/>
      </c>
      <c r="G291" s="11">
        <f>IF(OR($A291="",G$1=""),"",IF(G$1=Справочники!$A$2,Товары!$K291,0)+SUMIFS(Приход!$D:$D,Приход!$B:$B,$A291,Приход!$I:$I,G$1)-SUMIFS(Расход!$D:$D,Расход!$B:$B,$A291,Расход!$I:$I,G$1))</f>
        <v/>
      </c>
      <c r="H291" s="11">
        <f>IF($A291="","",SUM(C291:G291))</f>
        <v/>
      </c>
    </row>
    <row r="292">
      <c r="A292">
        <f>IF(Товары!A292="","",Товары!A292)</f>
        <v/>
      </c>
      <c r="B292">
        <f>IF(Товары!B292="","",Товары!B292)</f>
        <v/>
      </c>
      <c r="C292" s="11">
        <f>IF(OR($A292="",C$1=""),"",IF(C$1=Справочники!$A$2,Товары!$K292,0)+SUMIFS(Приход!$D:$D,Приход!$B:$B,$A292,Приход!$I:$I,C$1)-SUMIFS(Расход!$D:$D,Расход!$B:$B,$A292,Расход!$I:$I,C$1))</f>
        <v/>
      </c>
      <c r="D292" s="11">
        <f>IF(OR($A292="",D$1=""),"",IF(D$1=Справочники!$A$2,Товары!$K292,0)+SUMIFS(Приход!$D:$D,Приход!$B:$B,$A292,Приход!$I:$I,D$1)-SUMIFS(Расход!$D:$D,Расход!$B:$B,$A292,Расход!$I:$I,D$1))</f>
        <v/>
      </c>
      <c r="E292" s="11">
        <f>IF(OR($A292="",E$1=""),"",IF(E$1=Справочники!$A$2,Товары!$K292,0)+SUMIFS(Приход!$D:$D,Приход!$B:$B,$A292,Приход!$I:$I,E$1)-SUMIFS(Расход!$D:$D,Расход!$B:$B,$A292,Расход!$I:$I,E$1))</f>
        <v/>
      </c>
      <c r="F292" s="11">
        <f>IF(OR($A292="",F$1=""),"",IF(F$1=Справочники!$A$2,Товары!$K292,0)+SUMIFS(Приход!$D:$D,Приход!$B:$B,$A292,Приход!$I:$I,F$1)-SUMIFS(Расход!$D:$D,Расход!$B:$B,$A292,Расход!$I:$I,F$1))</f>
        <v/>
      </c>
      <c r="G292" s="11">
        <f>IF(OR($A292="",G$1=""),"",IF(G$1=Справочники!$A$2,Товары!$K292,0)+SUMIFS(Приход!$D:$D,Приход!$B:$B,$A292,Приход!$I:$I,G$1)-SUMIFS(Расход!$D:$D,Расход!$B:$B,$A292,Расход!$I:$I,G$1))</f>
        <v/>
      </c>
      <c r="H292" s="11">
        <f>IF($A292="","",SUM(C292:G292))</f>
        <v/>
      </c>
    </row>
    <row r="293">
      <c r="A293">
        <f>IF(Товары!A293="","",Товары!A293)</f>
        <v/>
      </c>
      <c r="B293">
        <f>IF(Товары!B293="","",Товары!B293)</f>
        <v/>
      </c>
      <c r="C293" s="11">
        <f>IF(OR($A293="",C$1=""),"",IF(C$1=Справочники!$A$2,Товары!$K293,0)+SUMIFS(Приход!$D:$D,Приход!$B:$B,$A293,Приход!$I:$I,C$1)-SUMIFS(Расход!$D:$D,Расход!$B:$B,$A293,Расход!$I:$I,C$1))</f>
        <v/>
      </c>
      <c r="D293" s="11">
        <f>IF(OR($A293="",D$1=""),"",IF(D$1=Справочники!$A$2,Товары!$K293,0)+SUMIFS(Приход!$D:$D,Приход!$B:$B,$A293,Приход!$I:$I,D$1)-SUMIFS(Расход!$D:$D,Расход!$B:$B,$A293,Расход!$I:$I,D$1))</f>
        <v/>
      </c>
      <c r="E293" s="11">
        <f>IF(OR($A293="",E$1=""),"",IF(E$1=Справочники!$A$2,Товары!$K293,0)+SUMIFS(Приход!$D:$D,Приход!$B:$B,$A293,Приход!$I:$I,E$1)-SUMIFS(Расход!$D:$D,Расход!$B:$B,$A293,Расход!$I:$I,E$1))</f>
        <v/>
      </c>
      <c r="F293" s="11">
        <f>IF(OR($A293="",F$1=""),"",IF(F$1=Справочники!$A$2,Товары!$K293,0)+SUMIFS(Приход!$D:$D,Приход!$B:$B,$A293,Приход!$I:$I,F$1)-SUMIFS(Расход!$D:$D,Расход!$B:$B,$A293,Расход!$I:$I,F$1))</f>
        <v/>
      </c>
      <c r="G293" s="11">
        <f>IF(OR($A293="",G$1=""),"",IF(G$1=Справочники!$A$2,Товары!$K293,0)+SUMIFS(Приход!$D:$D,Приход!$B:$B,$A293,Приход!$I:$I,G$1)-SUMIFS(Расход!$D:$D,Расход!$B:$B,$A293,Расход!$I:$I,G$1))</f>
        <v/>
      </c>
      <c r="H293" s="11">
        <f>IF($A293="","",SUM(C293:G293))</f>
        <v/>
      </c>
    </row>
    <row r="294">
      <c r="A294">
        <f>IF(Товары!A294="","",Товары!A294)</f>
        <v/>
      </c>
      <c r="B294">
        <f>IF(Товары!B294="","",Товары!B294)</f>
        <v/>
      </c>
      <c r="C294" s="11">
        <f>IF(OR($A294="",C$1=""),"",IF(C$1=Справочники!$A$2,Товары!$K294,0)+SUMIFS(Приход!$D:$D,Приход!$B:$B,$A294,Приход!$I:$I,C$1)-SUMIFS(Расход!$D:$D,Расход!$B:$B,$A294,Расход!$I:$I,C$1))</f>
        <v/>
      </c>
      <c r="D294" s="11">
        <f>IF(OR($A294="",D$1=""),"",IF(D$1=Справочники!$A$2,Товары!$K294,0)+SUMIFS(Приход!$D:$D,Приход!$B:$B,$A294,Приход!$I:$I,D$1)-SUMIFS(Расход!$D:$D,Расход!$B:$B,$A294,Расход!$I:$I,D$1))</f>
        <v/>
      </c>
      <c r="E294" s="11">
        <f>IF(OR($A294="",E$1=""),"",IF(E$1=Справочники!$A$2,Товары!$K294,0)+SUMIFS(Приход!$D:$D,Приход!$B:$B,$A294,Приход!$I:$I,E$1)-SUMIFS(Расход!$D:$D,Расход!$B:$B,$A294,Расход!$I:$I,E$1))</f>
        <v/>
      </c>
      <c r="F294" s="11">
        <f>IF(OR($A294="",F$1=""),"",IF(F$1=Справочники!$A$2,Товары!$K294,0)+SUMIFS(Приход!$D:$D,Приход!$B:$B,$A294,Приход!$I:$I,F$1)-SUMIFS(Расход!$D:$D,Расход!$B:$B,$A294,Расход!$I:$I,F$1))</f>
        <v/>
      </c>
      <c r="G294" s="11">
        <f>IF(OR($A294="",G$1=""),"",IF(G$1=Справочники!$A$2,Товары!$K294,0)+SUMIFS(Приход!$D:$D,Приход!$B:$B,$A294,Приход!$I:$I,G$1)-SUMIFS(Расход!$D:$D,Расход!$B:$B,$A294,Расход!$I:$I,G$1))</f>
        <v/>
      </c>
      <c r="H294" s="11">
        <f>IF($A294="","",SUM(C294:G294))</f>
        <v/>
      </c>
    </row>
    <row r="295">
      <c r="A295">
        <f>IF(Товары!A295="","",Товары!A295)</f>
        <v/>
      </c>
      <c r="B295">
        <f>IF(Товары!B295="","",Товары!B295)</f>
        <v/>
      </c>
      <c r="C295" s="11">
        <f>IF(OR($A295="",C$1=""),"",IF(C$1=Справочники!$A$2,Товары!$K295,0)+SUMIFS(Приход!$D:$D,Приход!$B:$B,$A295,Приход!$I:$I,C$1)-SUMIFS(Расход!$D:$D,Расход!$B:$B,$A295,Расход!$I:$I,C$1))</f>
        <v/>
      </c>
      <c r="D295" s="11">
        <f>IF(OR($A295="",D$1=""),"",IF(D$1=Справочники!$A$2,Товары!$K295,0)+SUMIFS(Приход!$D:$D,Приход!$B:$B,$A295,Приход!$I:$I,D$1)-SUMIFS(Расход!$D:$D,Расход!$B:$B,$A295,Расход!$I:$I,D$1))</f>
        <v/>
      </c>
      <c r="E295" s="11">
        <f>IF(OR($A295="",E$1=""),"",IF(E$1=Справочники!$A$2,Товары!$K295,0)+SUMIFS(Приход!$D:$D,Приход!$B:$B,$A295,Приход!$I:$I,E$1)-SUMIFS(Расход!$D:$D,Расход!$B:$B,$A295,Расход!$I:$I,E$1))</f>
        <v/>
      </c>
      <c r="F295" s="11">
        <f>IF(OR($A295="",F$1=""),"",IF(F$1=Справочники!$A$2,Товары!$K295,0)+SUMIFS(Приход!$D:$D,Приход!$B:$B,$A295,Приход!$I:$I,F$1)-SUMIFS(Расход!$D:$D,Расход!$B:$B,$A295,Расход!$I:$I,F$1))</f>
        <v/>
      </c>
      <c r="G295" s="11">
        <f>IF(OR($A295="",G$1=""),"",IF(G$1=Справочники!$A$2,Товары!$K295,0)+SUMIFS(Приход!$D:$D,Приход!$B:$B,$A295,Приход!$I:$I,G$1)-SUMIFS(Расход!$D:$D,Расход!$B:$B,$A295,Расход!$I:$I,G$1))</f>
        <v/>
      </c>
      <c r="H295" s="11">
        <f>IF($A295="","",SUM(C295:G295))</f>
        <v/>
      </c>
    </row>
    <row r="296">
      <c r="A296">
        <f>IF(Товары!A296="","",Товары!A296)</f>
        <v/>
      </c>
      <c r="B296">
        <f>IF(Товары!B296="","",Товары!B296)</f>
        <v/>
      </c>
      <c r="C296" s="11">
        <f>IF(OR($A296="",C$1=""),"",IF(C$1=Справочники!$A$2,Товары!$K296,0)+SUMIFS(Приход!$D:$D,Приход!$B:$B,$A296,Приход!$I:$I,C$1)-SUMIFS(Расход!$D:$D,Расход!$B:$B,$A296,Расход!$I:$I,C$1))</f>
        <v/>
      </c>
      <c r="D296" s="11">
        <f>IF(OR($A296="",D$1=""),"",IF(D$1=Справочники!$A$2,Товары!$K296,0)+SUMIFS(Приход!$D:$D,Приход!$B:$B,$A296,Приход!$I:$I,D$1)-SUMIFS(Расход!$D:$D,Расход!$B:$B,$A296,Расход!$I:$I,D$1))</f>
        <v/>
      </c>
      <c r="E296" s="11">
        <f>IF(OR($A296="",E$1=""),"",IF(E$1=Справочники!$A$2,Товары!$K296,0)+SUMIFS(Приход!$D:$D,Приход!$B:$B,$A296,Приход!$I:$I,E$1)-SUMIFS(Расход!$D:$D,Расход!$B:$B,$A296,Расход!$I:$I,E$1))</f>
        <v/>
      </c>
      <c r="F296" s="11">
        <f>IF(OR($A296="",F$1=""),"",IF(F$1=Справочники!$A$2,Товары!$K296,0)+SUMIFS(Приход!$D:$D,Приход!$B:$B,$A296,Приход!$I:$I,F$1)-SUMIFS(Расход!$D:$D,Расход!$B:$B,$A296,Расход!$I:$I,F$1))</f>
        <v/>
      </c>
      <c r="G296" s="11">
        <f>IF(OR($A296="",G$1=""),"",IF(G$1=Справочники!$A$2,Товары!$K296,0)+SUMIFS(Приход!$D:$D,Приход!$B:$B,$A296,Приход!$I:$I,G$1)-SUMIFS(Расход!$D:$D,Расход!$B:$B,$A296,Расход!$I:$I,G$1))</f>
        <v/>
      </c>
      <c r="H296" s="11">
        <f>IF($A296="","",SUM(C296:G296))</f>
        <v/>
      </c>
    </row>
    <row r="297">
      <c r="A297">
        <f>IF(Товары!A297="","",Товары!A297)</f>
        <v/>
      </c>
      <c r="B297">
        <f>IF(Товары!B297="","",Товары!B297)</f>
        <v/>
      </c>
      <c r="C297" s="11">
        <f>IF(OR($A297="",C$1=""),"",IF(C$1=Справочники!$A$2,Товары!$K297,0)+SUMIFS(Приход!$D:$D,Приход!$B:$B,$A297,Приход!$I:$I,C$1)-SUMIFS(Расход!$D:$D,Расход!$B:$B,$A297,Расход!$I:$I,C$1))</f>
        <v/>
      </c>
      <c r="D297" s="11">
        <f>IF(OR($A297="",D$1=""),"",IF(D$1=Справочники!$A$2,Товары!$K297,0)+SUMIFS(Приход!$D:$D,Приход!$B:$B,$A297,Приход!$I:$I,D$1)-SUMIFS(Расход!$D:$D,Расход!$B:$B,$A297,Расход!$I:$I,D$1))</f>
        <v/>
      </c>
      <c r="E297" s="11">
        <f>IF(OR($A297="",E$1=""),"",IF(E$1=Справочники!$A$2,Товары!$K297,0)+SUMIFS(Приход!$D:$D,Приход!$B:$B,$A297,Приход!$I:$I,E$1)-SUMIFS(Расход!$D:$D,Расход!$B:$B,$A297,Расход!$I:$I,E$1))</f>
        <v/>
      </c>
      <c r="F297" s="11">
        <f>IF(OR($A297="",F$1=""),"",IF(F$1=Справочники!$A$2,Товары!$K297,0)+SUMIFS(Приход!$D:$D,Приход!$B:$B,$A297,Приход!$I:$I,F$1)-SUMIFS(Расход!$D:$D,Расход!$B:$B,$A297,Расход!$I:$I,F$1))</f>
        <v/>
      </c>
      <c r="G297" s="11">
        <f>IF(OR($A297="",G$1=""),"",IF(G$1=Справочники!$A$2,Товары!$K297,0)+SUMIFS(Приход!$D:$D,Приход!$B:$B,$A297,Приход!$I:$I,G$1)-SUMIFS(Расход!$D:$D,Расход!$B:$B,$A297,Расход!$I:$I,G$1))</f>
        <v/>
      </c>
      <c r="H297" s="11">
        <f>IF($A297="","",SUM(C297:G297))</f>
        <v/>
      </c>
    </row>
    <row r="298">
      <c r="A298">
        <f>IF(Товары!A298="","",Товары!A298)</f>
        <v/>
      </c>
      <c r="B298">
        <f>IF(Товары!B298="","",Товары!B298)</f>
        <v/>
      </c>
      <c r="C298" s="11">
        <f>IF(OR($A298="",C$1=""),"",IF(C$1=Справочники!$A$2,Товары!$K298,0)+SUMIFS(Приход!$D:$D,Приход!$B:$B,$A298,Приход!$I:$I,C$1)-SUMIFS(Расход!$D:$D,Расход!$B:$B,$A298,Расход!$I:$I,C$1))</f>
        <v/>
      </c>
      <c r="D298" s="11">
        <f>IF(OR($A298="",D$1=""),"",IF(D$1=Справочники!$A$2,Товары!$K298,0)+SUMIFS(Приход!$D:$D,Приход!$B:$B,$A298,Приход!$I:$I,D$1)-SUMIFS(Расход!$D:$D,Расход!$B:$B,$A298,Расход!$I:$I,D$1))</f>
        <v/>
      </c>
      <c r="E298" s="11">
        <f>IF(OR($A298="",E$1=""),"",IF(E$1=Справочники!$A$2,Товары!$K298,0)+SUMIFS(Приход!$D:$D,Приход!$B:$B,$A298,Приход!$I:$I,E$1)-SUMIFS(Расход!$D:$D,Расход!$B:$B,$A298,Расход!$I:$I,E$1))</f>
        <v/>
      </c>
      <c r="F298" s="11">
        <f>IF(OR($A298="",F$1=""),"",IF(F$1=Справочники!$A$2,Товары!$K298,0)+SUMIFS(Приход!$D:$D,Приход!$B:$B,$A298,Приход!$I:$I,F$1)-SUMIFS(Расход!$D:$D,Расход!$B:$B,$A298,Расход!$I:$I,F$1))</f>
        <v/>
      </c>
      <c r="G298" s="11">
        <f>IF(OR($A298="",G$1=""),"",IF(G$1=Справочники!$A$2,Товары!$K298,0)+SUMIFS(Приход!$D:$D,Приход!$B:$B,$A298,Приход!$I:$I,G$1)-SUMIFS(Расход!$D:$D,Расход!$B:$B,$A298,Расход!$I:$I,G$1))</f>
        <v/>
      </c>
      <c r="H298" s="11">
        <f>IF($A298="","",SUM(C298:G298))</f>
        <v/>
      </c>
    </row>
    <row r="299">
      <c r="A299">
        <f>IF(Товары!A299="","",Товары!A299)</f>
        <v/>
      </c>
      <c r="B299">
        <f>IF(Товары!B299="","",Товары!B299)</f>
        <v/>
      </c>
      <c r="C299" s="11">
        <f>IF(OR($A299="",C$1=""),"",IF(C$1=Справочники!$A$2,Товары!$K299,0)+SUMIFS(Приход!$D:$D,Приход!$B:$B,$A299,Приход!$I:$I,C$1)-SUMIFS(Расход!$D:$D,Расход!$B:$B,$A299,Расход!$I:$I,C$1))</f>
        <v/>
      </c>
      <c r="D299" s="11">
        <f>IF(OR($A299="",D$1=""),"",IF(D$1=Справочники!$A$2,Товары!$K299,0)+SUMIFS(Приход!$D:$D,Приход!$B:$B,$A299,Приход!$I:$I,D$1)-SUMIFS(Расход!$D:$D,Расход!$B:$B,$A299,Расход!$I:$I,D$1))</f>
        <v/>
      </c>
      <c r="E299" s="11">
        <f>IF(OR($A299="",E$1=""),"",IF(E$1=Справочники!$A$2,Товары!$K299,0)+SUMIFS(Приход!$D:$D,Приход!$B:$B,$A299,Приход!$I:$I,E$1)-SUMIFS(Расход!$D:$D,Расход!$B:$B,$A299,Расход!$I:$I,E$1))</f>
        <v/>
      </c>
      <c r="F299" s="11">
        <f>IF(OR($A299="",F$1=""),"",IF(F$1=Справочники!$A$2,Товары!$K299,0)+SUMIFS(Приход!$D:$D,Приход!$B:$B,$A299,Приход!$I:$I,F$1)-SUMIFS(Расход!$D:$D,Расход!$B:$B,$A299,Расход!$I:$I,F$1))</f>
        <v/>
      </c>
      <c r="G299" s="11">
        <f>IF(OR($A299="",G$1=""),"",IF(G$1=Справочники!$A$2,Товары!$K299,0)+SUMIFS(Приход!$D:$D,Приход!$B:$B,$A299,Приход!$I:$I,G$1)-SUMIFS(Расход!$D:$D,Расход!$B:$B,$A299,Расход!$I:$I,G$1))</f>
        <v/>
      </c>
      <c r="H299" s="11">
        <f>IF($A299="","",SUM(C299:G299))</f>
        <v/>
      </c>
    </row>
    <row r="300">
      <c r="A300">
        <f>IF(Товары!A300="","",Товары!A300)</f>
        <v/>
      </c>
      <c r="B300">
        <f>IF(Товары!B300="","",Товары!B300)</f>
        <v/>
      </c>
      <c r="C300" s="11">
        <f>IF(OR($A300="",C$1=""),"",IF(C$1=Справочники!$A$2,Товары!$K300,0)+SUMIFS(Приход!$D:$D,Приход!$B:$B,$A300,Приход!$I:$I,C$1)-SUMIFS(Расход!$D:$D,Расход!$B:$B,$A300,Расход!$I:$I,C$1))</f>
        <v/>
      </c>
      <c r="D300" s="11">
        <f>IF(OR($A300="",D$1=""),"",IF(D$1=Справочники!$A$2,Товары!$K300,0)+SUMIFS(Приход!$D:$D,Приход!$B:$B,$A300,Приход!$I:$I,D$1)-SUMIFS(Расход!$D:$D,Расход!$B:$B,$A300,Расход!$I:$I,D$1))</f>
        <v/>
      </c>
      <c r="E300" s="11">
        <f>IF(OR($A300="",E$1=""),"",IF(E$1=Справочники!$A$2,Товары!$K300,0)+SUMIFS(Приход!$D:$D,Приход!$B:$B,$A300,Приход!$I:$I,E$1)-SUMIFS(Расход!$D:$D,Расход!$B:$B,$A300,Расход!$I:$I,E$1))</f>
        <v/>
      </c>
      <c r="F300" s="11">
        <f>IF(OR($A300="",F$1=""),"",IF(F$1=Справочники!$A$2,Товары!$K300,0)+SUMIFS(Приход!$D:$D,Приход!$B:$B,$A300,Приход!$I:$I,F$1)-SUMIFS(Расход!$D:$D,Расход!$B:$B,$A300,Расход!$I:$I,F$1))</f>
        <v/>
      </c>
      <c r="G300" s="11">
        <f>IF(OR($A300="",G$1=""),"",IF(G$1=Справочники!$A$2,Товары!$K300,0)+SUMIFS(Приход!$D:$D,Приход!$B:$B,$A300,Приход!$I:$I,G$1)-SUMIFS(Расход!$D:$D,Расход!$B:$B,$A300,Расход!$I:$I,G$1))</f>
        <v/>
      </c>
      <c r="H300" s="11">
        <f>IF($A300="","",SUM(C300:G300))</f>
        <v/>
      </c>
    </row>
    <row r="301">
      <c r="A301">
        <f>IF(Товары!A301="","",Товары!A301)</f>
        <v/>
      </c>
      <c r="B301">
        <f>IF(Товары!B301="","",Товары!B301)</f>
        <v/>
      </c>
      <c r="C301" s="11">
        <f>IF(OR($A301="",C$1=""),"",IF(C$1=Справочники!$A$2,Товары!$K301,0)+SUMIFS(Приход!$D:$D,Приход!$B:$B,$A301,Приход!$I:$I,C$1)-SUMIFS(Расход!$D:$D,Расход!$B:$B,$A301,Расход!$I:$I,C$1))</f>
        <v/>
      </c>
      <c r="D301" s="11">
        <f>IF(OR($A301="",D$1=""),"",IF(D$1=Справочники!$A$2,Товары!$K301,0)+SUMIFS(Приход!$D:$D,Приход!$B:$B,$A301,Приход!$I:$I,D$1)-SUMIFS(Расход!$D:$D,Расход!$B:$B,$A301,Расход!$I:$I,D$1))</f>
        <v/>
      </c>
      <c r="E301" s="11">
        <f>IF(OR($A301="",E$1=""),"",IF(E$1=Справочники!$A$2,Товары!$K301,0)+SUMIFS(Приход!$D:$D,Приход!$B:$B,$A301,Приход!$I:$I,E$1)-SUMIFS(Расход!$D:$D,Расход!$B:$B,$A301,Расход!$I:$I,E$1))</f>
        <v/>
      </c>
      <c r="F301" s="11">
        <f>IF(OR($A301="",F$1=""),"",IF(F$1=Справочники!$A$2,Товары!$K301,0)+SUMIFS(Приход!$D:$D,Приход!$B:$B,$A301,Приход!$I:$I,F$1)-SUMIFS(Расход!$D:$D,Расход!$B:$B,$A301,Расход!$I:$I,F$1))</f>
        <v/>
      </c>
      <c r="G301" s="11">
        <f>IF(OR($A301="",G$1=""),"",IF(G$1=Справочники!$A$2,Товары!$K301,0)+SUMIFS(Приход!$D:$D,Приход!$B:$B,$A301,Приход!$I:$I,G$1)-SUMIFS(Расход!$D:$D,Расход!$B:$B,$A301,Расход!$I:$I,G$1))</f>
        <v/>
      </c>
      <c r="H301" s="11">
        <f>IF($A301="","",SUM(C301:G301))</f>
        <v/>
      </c>
    </row>
  </sheetData>
  <conditionalFormatting sqref="C2:H301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13" customWidth="1" min="4" max="4"/>
    <col width="13" customWidth="1" min="5" max="5"/>
    <col width="9" customWidth="1" min="6" max="6"/>
    <col width="13" customWidth="1" min="7" max="7"/>
    <col width="13" customWidth="1" min="8" max="8"/>
    <col width="20" customWidth="1" min="9" max="9"/>
    <col width="24" customWidth="1" min="10" max="10"/>
    <col width="26" customWidth="1" min="11" max="11"/>
  </cols>
  <sheetData>
    <row r="1" ht="46" customHeight="1">
      <c r="A1" s="6" t="inlineStr">
        <is>
          <t>Дата</t>
        </is>
      </c>
      <c r="B1" s="6" t="inlineStr">
        <is>
          <t>SKU</t>
        </is>
      </c>
      <c r="C1" s="6" t="inlineStr">
        <is>
          <t>Название</t>
        </is>
      </c>
      <c r="D1" s="6" t="inlineStr">
        <is>
          <t>Количество</t>
        </is>
      </c>
      <c r="E1" s="6" t="inlineStr">
        <is>
          <t>Цена за ед.</t>
        </is>
      </c>
      <c r="F1" s="6" t="inlineStr">
        <is>
          <t>Валюта</t>
        </is>
      </c>
      <c r="G1" s="6" t="inlineStr">
        <is>
          <t>Сумма</t>
        </is>
      </c>
      <c r="H1" s="6" t="inlineStr">
        <is>
          <t>Сумма, ₽</t>
        </is>
      </c>
      <c r="I1" s="6" t="inlineStr">
        <is>
          <t>Склад</t>
        </is>
      </c>
      <c r="J1" s="6" t="inlineStr">
        <is>
          <t>Поставщик</t>
        </is>
      </c>
      <c r="K1" s="6" t="inlineStr">
        <is>
          <t>Документ / комментарий</t>
        </is>
      </c>
    </row>
    <row r="2">
      <c r="A2" s="13" t="n">
        <v>46267</v>
      </c>
      <c r="B2" t="inlineStr">
        <is>
          <t>SKU-001</t>
        </is>
      </c>
      <c r="C2" s="11">
        <f>IFERROR(VLOOKUP(B2,Товары!$A:$B,2,FALSE),"— нет такого SKU —")</f>
        <v/>
      </c>
      <c r="D2" t="n">
        <v>40</v>
      </c>
      <c r="E2" s="10" t="n">
        <v>118</v>
      </c>
      <c r="F2" t="inlineStr">
        <is>
          <t>RUB</t>
        </is>
      </c>
      <c r="G2" s="12">
        <f>D2*E2</f>
        <v/>
      </c>
      <c r="H2" s="12">
        <f>G2*IF(F2="",1,VLOOKUP(F2,Справочники!$O:$P,2,FALSE))</f>
        <v/>
      </c>
      <c r="I2" t="inlineStr">
        <is>
          <t>Основной склад</t>
        </is>
      </c>
      <c r="J2" t="inlineStr">
        <is>
          <t>ООО «ПосудаОпт»</t>
        </is>
      </c>
      <c r="K2" t="inlineStr">
        <is>
          <t>Накладная №112</t>
        </is>
      </c>
    </row>
    <row r="3">
      <c r="A3" s="13" t="n">
        <v>46267</v>
      </c>
      <c r="B3" t="inlineStr">
        <is>
          <t>SKU-002</t>
        </is>
      </c>
      <c r="C3" s="11">
        <f>IFERROR(VLOOKUP(B3,Товары!$A:$B,2,FALSE),"— нет такого SKU —")</f>
        <v/>
      </c>
      <c r="D3" t="n">
        <v>20</v>
      </c>
      <c r="E3" s="10" t="n">
        <v>95</v>
      </c>
      <c r="F3" t="inlineStr">
        <is>
          <t>RUB</t>
        </is>
      </c>
      <c r="G3" s="12">
        <f>D3*E3</f>
        <v/>
      </c>
      <c r="H3" s="12">
        <f>G3*IF(F3="",1,VLOOKUP(F3,Справочники!$O:$P,2,FALSE))</f>
        <v/>
      </c>
      <c r="I3" t="inlineStr">
        <is>
          <t>Основной склад</t>
        </is>
      </c>
      <c r="J3" t="inlineStr">
        <is>
          <t>ООО «ПосудаОпт»</t>
        </is>
      </c>
      <c r="K3" t="inlineStr">
        <is>
          <t>Накладная №112</t>
        </is>
      </c>
    </row>
    <row r="4">
      <c r="A4" s="13" t="n">
        <v>46273</v>
      </c>
      <c r="B4" t="inlineStr">
        <is>
          <t>SKU-001</t>
        </is>
      </c>
      <c r="C4" s="11">
        <f>IFERROR(VLOOKUP(B4,Товары!$A:$B,2,FALSE),"— нет такого SKU —")</f>
        <v/>
      </c>
      <c r="D4" t="n">
        <v>20</v>
      </c>
      <c r="E4" s="10" t="n">
        <v>0</v>
      </c>
      <c r="F4" t="inlineStr">
        <is>
          <t>RUB</t>
        </is>
      </c>
      <c r="G4" s="12">
        <f>D4*E4</f>
        <v/>
      </c>
      <c r="H4" s="12">
        <f>G4*IF(F4="",1,VLOOKUP(F4,Справочники!$O:$P,2,FALSE))</f>
        <v/>
      </c>
      <c r="I4" t="inlineStr">
        <is>
          <t>Магазин на Ленина</t>
        </is>
      </c>
      <c r="J4" t="inlineStr">
        <is>
          <t>Внутреннее перемещение</t>
        </is>
      </c>
      <c r="K4" t="inlineStr">
        <is>
          <t>Перемещение №1</t>
        </is>
      </c>
    </row>
    <row r="5">
      <c r="A5" s="13" t="n">
        <v>46274</v>
      </c>
      <c r="B5" t="inlineStr">
        <is>
          <t>SKU-004</t>
        </is>
      </c>
      <c r="C5" s="11">
        <f>IFERROR(VLOOKUP(B5,Товары!$A:$B,2,FALSE),"— нет такого SKU —")</f>
        <v/>
      </c>
      <c r="D5" t="n">
        <v>6</v>
      </c>
      <c r="E5" s="10" t="n">
        <v>1450</v>
      </c>
      <c r="F5" t="inlineStr">
        <is>
          <t>RUB</t>
        </is>
      </c>
      <c r="G5" s="12">
        <f>D5*E5</f>
        <v/>
      </c>
      <c r="H5" s="12">
        <f>G5*IF(F5="",1,VLOOKUP(F5,Справочники!$O:$P,2,FALSE))</f>
        <v/>
      </c>
      <c r="I5" t="inlineStr">
        <is>
          <t>Основной склад</t>
        </is>
      </c>
      <c r="J5" t="inlineStr">
        <is>
          <t>ИП Смирнов</t>
        </is>
      </c>
      <c r="K5" t="inlineStr">
        <is>
          <t>Накладная №57</t>
        </is>
      </c>
    </row>
    <row r="6">
      <c r="A6" s="13" t="n">
        <v>46276</v>
      </c>
      <c r="B6" t="inlineStr">
        <is>
          <t>SKU-007</t>
        </is>
      </c>
      <c r="C6" s="11">
        <f>IFERROR(VLOOKUP(B6,Товары!$A:$B,2,FALSE),"— нет такого SKU —")</f>
        <v/>
      </c>
      <c r="D6" t="n">
        <v>10</v>
      </c>
      <c r="E6" s="10" t="n">
        <v>55</v>
      </c>
      <c r="F6" t="inlineStr">
        <is>
          <t>CNY</t>
        </is>
      </c>
      <c r="G6" s="12">
        <f>D6*E6</f>
        <v/>
      </c>
      <c r="H6" s="12">
        <f>G6*IF(F6="",1,VLOOKUP(F6,Справочники!$O:$P,2,FALSE))</f>
        <v/>
      </c>
      <c r="I6" t="inlineStr">
        <is>
          <t>Основной склад</t>
        </is>
      </c>
      <c r="J6" t="inlineStr">
        <is>
          <t>Guangzhou Kitchen Co.</t>
        </is>
      </c>
      <c r="K6" t="inlineStr">
        <is>
          <t>Инвойс GK-0915</t>
        </is>
      </c>
    </row>
    <row r="7">
      <c r="A7" s="13" t="n">
        <v>46280</v>
      </c>
      <c r="B7" t="inlineStr">
        <is>
          <t>SKU-008</t>
        </is>
      </c>
      <c r="C7" s="11">
        <f>IFERROR(VLOOKUP(B7,Товары!$A:$B,2,FALSE),"— нет такого SKU —")</f>
        <v/>
      </c>
      <c r="D7" t="n">
        <v>100</v>
      </c>
      <c r="E7" s="10" t="n">
        <v>44</v>
      </c>
      <c r="F7" t="inlineStr">
        <is>
          <t>RUB</t>
        </is>
      </c>
      <c r="G7" s="12">
        <f>D7*E7</f>
        <v/>
      </c>
      <c r="H7" s="12">
        <f>G7*IF(F7="",1,VLOOKUP(F7,Справочники!$O:$P,2,FALSE))</f>
        <v/>
      </c>
      <c r="I7" t="inlineStr">
        <is>
          <t>Основной склад</t>
        </is>
      </c>
      <c r="J7" t="inlineStr">
        <is>
          <t>ООО «Чистый дом»</t>
        </is>
      </c>
      <c r="K7" t="inlineStr">
        <is>
          <t>УПД №301</t>
        </is>
      </c>
    </row>
  </sheetData>
  <dataValidations count="5">
    <dataValidation sqref="B2:B5000" showDropDown="0" showInputMessage="0" showErrorMessage="1" allowBlank="1" errorTitle="Неизвестный SKU" error="Сначала добавьте товар на лист «Товары»." type="list">
      <formula1>Товары!$A$2:$A$1000</formula1>
    </dataValidation>
    <dataValidation sqref="D2:D5000" showDropDown="0" showInputMessage="0" showErrorMessage="1" allowBlank="0" error="Количество должно быть больше 0" type="decimal" operator="greaterThan">
      <formula1>0</formula1>
    </dataValidation>
    <dataValidation sqref="F2:F5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Справочники!$O$2:$O$300</formula1>
    </dataValidation>
    <dataValidation sqref="I2:I5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Справочники!$A$2:$A$300</formula1>
    </dataValidation>
    <dataValidation sqref="J2:J5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Справочники!$I$2:$I$300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13" customWidth="1" min="4" max="4"/>
    <col width="13" customWidth="1" min="5" max="5"/>
    <col width="9" customWidth="1" min="6" max="6"/>
    <col width="13" customWidth="1" min="7" max="7"/>
    <col width="13" customWidth="1" min="8" max="8"/>
    <col width="20" customWidth="1" min="9" max="9"/>
    <col width="18" customWidth="1" min="10" max="10"/>
    <col width="20" customWidth="1" min="11" max="11"/>
    <col width="24" customWidth="1" min="12" max="12"/>
  </cols>
  <sheetData>
    <row r="1" ht="46" customHeight="1">
      <c r="A1" s="6" t="inlineStr">
        <is>
          <t>Дата</t>
        </is>
      </c>
      <c r="B1" s="6" t="inlineStr">
        <is>
          <t>SKU</t>
        </is>
      </c>
      <c r="C1" s="6" t="inlineStr">
        <is>
          <t>Название</t>
        </is>
      </c>
      <c r="D1" s="6" t="inlineStr">
        <is>
          <t>Количество</t>
        </is>
      </c>
      <c r="E1" s="6" t="inlineStr">
        <is>
          <t>Цена за ед.</t>
        </is>
      </c>
      <c r="F1" s="6" t="inlineStr">
        <is>
          <t>Валюта</t>
        </is>
      </c>
      <c r="G1" s="6" t="inlineStr">
        <is>
          <t>Сумма</t>
        </is>
      </c>
      <c r="H1" s="6" t="inlineStr">
        <is>
          <t>Сумма, ₽</t>
        </is>
      </c>
      <c r="I1" s="6" t="inlineStr">
        <is>
          <t>Склад</t>
        </is>
      </c>
      <c r="J1" s="6" t="inlineStr">
        <is>
          <t>Тип расхода</t>
        </is>
      </c>
      <c r="K1" s="6" t="inlineStr">
        <is>
          <t>Покупатель</t>
        </is>
      </c>
      <c r="L1" s="6" t="inlineStr">
        <is>
          <t>Документ / комментарий</t>
        </is>
      </c>
    </row>
    <row r="2">
      <c r="A2" s="13" t="n">
        <v>46270</v>
      </c>
      <c r="B2" t="inlineStr">
        <is>
          <t>SKU-001</t>
        </is>
      </c>
      <c r="C2" s="11">
        <f>IFERROR(VLOOKUP(B2,Товары!$A:$B,2,FALSE),"— нет такого SKU —")</f>
        <v/>
      </c>
      <c r="D2" t="n">
        <v>60</v>
      </c>
      <c r="E2" s="10" t="n">
        <v>249</v>
      </c>
      <c r="F2" t="inlineStr">
        <is>
          <t>RUB</t>
        </is>
      </c>
      <c r="G2" s="12">
        <f>D2*E2</f>
        <v/>
      </c>
      <c r="H2" s="12">
        <f>G2*IF(F2="",1,VLOOKUP(F2,Справочники!$O:$P,2,FALSE))</f>
        <v/>
      </c>
      <c r="I2" t="inlineStr">
        <is>
          <t>Основной склад</t>
        </is>
      </c>
      <c r="J2" t="inlineStr">
        <is>
          <t>Продажа</t>
        </is>
      </c>
      <c r="K2" t="inlineStr">
        <is>
          <t>Розница</t>
        </is>
      </c>
      <c r="L2" t="inlineStr">
        <is>
          <t>Чек за день</t>
        </is>
      </c>
    </row>
    <row r="3">
      <c r="A3" s="13" t="n">
        <v>46271</v>
      </c>
      <c r="B3" t="inlineStr">
        <is>
          <t>SKU-002</t>
        </is>
      </c>
      <c r="C3" s="11">
        <f>IFERROR(VLOOKUP(B3,Товары!$A:$B,2,FALSE),"— нет такого SKU —")</f>
        <v/>
      </c>
      <c r="D3" t="n">
        <v>85</v>
      </c>
      <c r="E3" s="10" t="n">
        <v>199</v>
      </c>
      <c r="F3" t="inlineStr">
        <is>
          <t>RUB</t>
        </is>
      </c>
      <c r="G3" s="12">
        <f>D3*E3</f>
        <v/>
      </c>
      <c r="H3" s="12">
        <f>G3*IF(F3="",1,VLOOKUP(F3,Справочники!$O:$P,2,FALSE))</f>
        <v/>
      </c>
      <c r="I3" t="inlineStr">
        <is>
          <t>Основной склад</t>
        </is>
      </c>
      <c r="J3" t="inlineStr">
        <is>
          <t>Продажа</t>
        </is>
      </c>
      <c r="K3" t="inlineStr">
        <is>
          <t>ООО «Кафе Уют»</t>
        </is>
      </c>
      <c r="L3" t="inlineStr">
        <is>
          <t>Счёт №18</t>
        </is>
      </c>
    </row>
    <row r="4">
      <c r="A4" s="13" t="n">
        <v>46273</v>
      </c>
      <c r="B4" t="inlineStr">
        <is>
          <t>SKU-001</t>
        </is>
      </c>
      <c r="C4" s="11">
        <f>IFERROR(VLOOKUP(B4,Товары!$A:$B,2,FALSE),"— нет такого SKU —")</f>
        <v/>
      </c>
      <c r="D4" t="n">
        <v>20</v>
      </c>
      <c r="E4" s="10" t="n">
        <v>0</v>
      </c>
      <c r="F4" t="inlineStr">
        <is>
          <t>RUB</t>
        </is>
      </c>
      <c r="G4" s="12">
        <f>D4*E4</f>
        <v/>
      </c>
      <c r="H4" s="12">
        <f>G4*IF(F4="",1,VLOOKUP(F4,Справочники!$O:$P,2,FALSE))</f>
        <v/>
      </c>
      <c r="I4" t="inlineStr">
        <is>
          <t>Основной склад</t>
        </is>
      </c>
      <c r="J4" t="inlineStr">
        <is>
          <t>Перемещение</t>
        </is>
      </c>
      <c r="L4" t="inlineStr">
        <is>
          <t>Перемещение №1</t>
        </is>
      </c>
    </row>
    <row r="5">
      <c r="A5" s="13" t="n">
        <v>46275</v>
      </c>
      <c r="B5" t="inlineStr">
        <is>
          <t>SKU-004</t>
        </is>
      </c>
      <c r="C5" s="11">
        <f>IFERROR(VLOOKUP(B5,Товары!$A:$B,2,FALSE),"— нет такого SKU —")</f>
        <v/>
      </c>
      <c r="D5" t="n">
        <v>14</v>
      </c>
      <c r="E5" s="10" t="n">
        <v>2490</v>
      </c>
      <c r="F5" t="inlineStr">
        <is>
          <t>RUB</t>
        </is>
      </c>
      <c r="G5" s="12">
        <f>D5*E5</f>
        <v/>
      </c>
      <c r="H5" s="12">
        <f>G5*IF(F5="",1,VLOOKUP(F5,Справочники!$O:$P,2,FALSE))</f>
        <v/>
      </c>
      <c r="I5" t="inlineStr">
        <is>
          <t>Основной склад</t>
        </is>
      </c>
      <c r="J5" t="inlineStr">
        <is>
          <t>Продажа</t>
        </is>
      </c>
      <c r="K5" t="inlineStr">
        <is>
          <t>Розница</t>
        </is>
      </c>
    </row>
    <row r="6">
      <c r="A6" s="13" t="n">
        <v>46277</v>
      </c>
      <c r="B6" t="inlineStr">
        <is>
          <t>SKU-001</t>
        </is>
      </c>
      <c r="C6" s="11">
        <f>IFERROR(VLOOKUP(B6,Товары!$A:$B,2,FALSE),"— нет такого SKU —")</f>
        <v/>
      </c>
      <c r="D6" t="n">
        <v>15</v>
      </c>
      <c r="E6" s="10" t="n">
        <v>249</v>
      </c>
      <c r="F6" t="inlineStr">
        <is>
          <t>RUB</t>
        </is>
      </c>
      <c r="G6" s="12">
        <f>D6*E6</f>
        <v/>
      </c>
      <c r="H6" s="12">
        <f>G6*IF(F6="",1,VLOOKUP(F6,Справочники!$O:$P,2,FALSE))</f>
        <v/>
      </c>
      <c r="I6" t="inlineStr">
        <is>
          <t>Магазин на Ленина</t>
        </is>
      </c>
      <c r="J6" t="inlineStr">
        <is>
          <t>Продажа</t>
        </is>
      </c>
      <c r="K6" t="inlineStr">
        <is>
          <t>Розница</t>
        </is>
      </c>
    </row>
    <row r="7">
      <c r="A7" s="13" t="n">
        <v>46277</v>
      </c>
      <c r="B7" t="inlineStr">
        <is>
          <t>SKU-007</t>
        </is>
      </c>
      <c r="C7" s="11">
        <f>IFERROR(VLOOKUP(B7,Товары!$A:$B,2,FALSE),"— нет такого SKU —")</f>
        <v/>
      </c>
      <c r="D7" t="n">
        <v>4</v>
      </c>
      <c r="E7" s="10" t="n">
        <v>1290</v>
      </c>
      <c r="F7" t="inlineStr">
        <is>
          <t>RUB</t>
        </is>
      </c>
      <c r="G7" s="12">
        <f>D7*E7</f>
        <v/>
      </c>
      <c r="H7" s="12">
        <f>G7*IF(F7="",1,VLOOKUP(F7,Справочники!$O:$P,2,FALSE))</f>
        <v/>
      </c>
      <c r="I7" t="inlineStr">
        <is>
          <t>Основной склад</t>
        </is>
      </c>
      <c r="J7" t="inlineStr">
        <is>
          <t>Продажа</t>
        </is>
      </c>
      <c r="K7" t="inlineStr">
        <is>
          <t>ИП Кузнецова</t>
        </is>
      </c>
    </row>
    <row r="8">
      <c r="A8" s="13" t="n">
        <v>46285</v>
      </c>
      <c r="B8" t="inlineStr">
        <is>
          <t>SKU-005</t>
        </is>
      </c>
      <c r="C8" s="11">
        <f>IFERROR(VLOOKUP(B8,Товары!$A:$B,2,FALSE),"— нет такого SKU —")</f>
        <v/>
      </c>
      <c r="D8" t="n">
        <v>1</v>
      </c>
      <c r="E8" s="10" t="n">
        <v>0</v>
      </c>
      <c r="F8" t="inlineStr">
        <is>
          <t>RUB</t>
        </is>
      </c>
      <c r="G8" s="12">
        <f>D8*E8</f>
        <v/>
      </c>
      <c r="H8" s="12">
        <f>G8*IF(F8="",1,VLOOKUP(F8,Справочники!$O:$P,2,FALSE))</f>
        <v/>
      </c>
      <c r="I8" t="inlineStr">
        <is>
          <t>Основной склад</t>
        </is>
      </c>
      <c r="J8" t="inlineStr">
        <is>
          <t>Списание (брак)</t>
        </is>
      </c>
      <c r="L8" t="inlineStr">
        <is>
          <t>Порван при приёмке</t>
        </is>
      </c>
    </row>
  </sheetData>
  <dataValidations count="6">
    <dataValidation sqref="B2:B5000" showDropDown="0" showInputMessage="0" showErrorMessage="1" allowBlank="1" errorTitle="Неизвестный SKU" error="Сначала добавьте товар на лист «Товары»." type="list">
      <formula1>Товары!$A$2:$A$1000</formula1>
    </dataValidation>
    <dataValidation sqref="D2:D5000" showDropDown="0" showInputMessage="0" showErrorMessage="1" allowBlank="0" error="Количество должно быть больше 0" type="decimal" operator="greaterThan">
      <formula1>0</formula1>
    </dataValidation>
    <dataValidation sqref="F2:F5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Справочники!$O$2:$O$300</formula1>
    </dataValidation>
    <dataValidation sqref="I2:I5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Справочники!$A$2:$A$300</formula1>
    </dataValidation>
    <dataValidation sqref="J2:J5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Справочники!$M$2:$M$300</formula1>
    </dataValidation>
    <dataValidation sqref="K2:K5000" showDropDown="0" showInputMessage="0" showErrorMessage="1" allowBlank="1" errorTitle="Нет в справочнике" error="Выберите значение из списка или добавьте его на лист «Справочники»." type="list">
      <formula1>Справочники!$K$2:$K$300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2026-09-29T07:53:51Z</dcterms:created>
  <dcterms:modified xmlns:dcterms="http://purl.org/dc/terms/" xmlns:xsi="http://www.w3.org/2001/XMLSchema-instance" xsi:type="dcterms:W3CDTF">2026-09-29T07:53:51Z</dcterms:modified>
</cp:coreProperties>
</file>